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EC\Downloads\"/>
    </mc:Choice>
  </mc:AlternateContent>
  <xr:revisionPtr revIDLastSave="0" documentId="8_{20A017A0-64C2-4E59-92D8-EC7B4ACF3378}" xr6:coauthVersionLast="47" xr6:coauthVersionMax="47" xr10:uidLastSave="{00000000-0000-0000-0000-000000000000}"/>
  <bookViews>
    <workbookView xWindow="-120" yWindow="-120" windowWidth="29040" windowHeight="15720" xr2:uid="{E16ED98F-B42F-43B6-9882-2546C5938BF3}"/>
  </bookViews>
  <sheets>
    <sheet name="LOT04_CH_Ventil_Plomb_GTC" sheetId="1" r:id="rId1"/>
  </sheets>
  <definedNames>
    <definedName name="_xlnm.Print_Area" localSheetId="0">LOT04_CH_Ventil_Plomb_GTC!$A$2:$AF$286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278" i="1" l="1"/>
  <c r="AD273" i="1" s="1"/>
  <c r="AD271" i="1"/>
  <c r="AD269" i="1"/>
  <c r="AD268" i="1" s="1"/>
  <c r="AD265" i="1"/>
  <c r="AD263" i="1"/>
  <c r="AD261" i="1"/>
  <c r="AD259" i="1"/>
  <c r="AD258" i="1" s="1"/>
  <c r="AD253" i="1"/>
  <c r="AD243" i="1" s="1"/>
  <c r="AD245" i="1"/>
  <c r="AD31" i="1"/>
  <c r="AD132" i="1"/>
  <c r="AD146" i="1"/>
  <c r="AD185" i="1"/>
  <c r="AD142" i="1"/>
  <c r="AD140" i="1"/>
  <c r="AD138" i="1"/>
  <c r="AD136" i="1"/>
  <c r="AD130" i="1"/>
  <c r="AD121" i="1"/>
  <c r="AD123" i="1"/>
  <c r="AD117" i="1"/>
  <c r="AD109" i="1"/>
  <c r="AD107" i="1"/>
  <c r="AD104" i="1"/>
  <c r="AD102" i="1"/>
  <c r="AD100" i="1"/>
  <c r="AD98" i="1"/>
  <c r="AD81" i="1"/>
  <c r="AD79" i="1"/>
  <c r="AD72" i="1"/>
  <c r="AD68" i="1"/>
  <c r="AD60" i="1"/>
  <c r="AD58" i="1"/>
  <c r="AD56" i="1"/>
  <c r="AD51" i="1"/>
  <c r="AD43" i="1"/>
  <c r="AD41" i="1"/>
  <c r="AD38" i="1"/>
  <c r="AD33" i="1"/>
  <c r="AD234" i="1"/>
  <c r="AD224" i="1"/>
  <c r="AD207" i="1"/>
  <c r="AD186" i="1"/>
  <c r="AD163" i="1"/>
  <c r="AD157" i="1"/>
  <c r="AD152" i="1"/>
  <c r="AD147" i="1"/>
  <c r="AD144" i="1"/>
  <c r="AD133" i="1"/>
  <c r="AD32" i="1"/>
  <c r="AD29" i="1"/>
  <c r="AD27" i="1"/>
  <c r="AD23" i="1"/>
  <c r="AD21" i="1"/>
  <c r="AD18" i="1"/>
  <c r="AD11" i="1"/>
  <c r="AD12" i="1"/>
  <c r="G282" i="1"/>
  <c r="AE282" i="1" s="1"/>
  <c r="AD279" i="1"/>
  <c r="AD277" i="1"/>
  <c r="AD276" i="1"/>
  <c r="AD275" i="1"/>
  <c r="AD274" i="1"/>
  <c r="AD272" i="1"/>
  <c r="AD270" i="1"/>
  <c r="AD267" i="1"/>
  <c r="AD266" i="1"/>
  <c r="AD264" i="1"/>
  <c r="AD262" i="1"/>
  <c r="AD260" i="1"/>
  <c r="AD255" i="1"/>
  <c r="AD256" i="1"/>
  <c r="AD257" i="1"/>
  <c r="AD254" i="1"/>
  <c r="AD247" i="1"/>
  <c r="AD248" i="1"/>
  <c r="AD249" i="1"/>
  <c r="AD250" i="1"/>
  <c r="AD251" i="1"/>
  <c r="AD252" i="1"/>
  <c r="AD246" i="1"/>
  <c r="AD244" i="1"/>
  <c r="AB279" i="1"/>
  <c r="AB277" i="1"/>
  <c r="AB276" i="1"/>
  <c r="AB275" i="1"/>
  <c r="AB274" i="1"/>
  <c r="AB272" i="1"/>
  <c r="AB270" i="1"/>
  <c r="AB267" i="1"/>
  <c r="AB266" i="1"/>
  <c r="AB264" i="1"/>
  <c r="AB262" i="1"/>
  <c r="AB260" i="1"/>
  <c r="AB257" i="1"/>
  <c r="AB256" i="1"/>
  <c r="AB255" i="1"/>
  <c r="AB254" i="1"/>
  <c r="AB247" i="1"/>
  <c r="AB248" i="1"/>
  <c r="AB249" i="1"/>
  <c r="AB250" i="1"/>
  <c r="AB251" i="1"/>
  <c r="AB252" i="1"/>
  <c r="AB246" i="1"/>
  <c r="P274" i="1"/>
  <c r="P279" i="1"/>
  <c r="AD235" i="1"/>
  <c r="AD233" i="1"/>
  <c r="AD231" i="1"/>
  <c r="AD230" i="1"/>
  <c r="AD228" i="1"/>
  <c r="AD226" i="1"/>
  <c r="AD223" i="1"/>
  <c r="AD221" i="1"/>
  <c r="AD219" i="1"/>
  <c r="AD217" i="1"/>
  <c r="AD216" i="1"/>
  <c r="AD214" i="1"/>
  <c r="AD213" i="1"/>
  <c r="AD211" i="1"/>
  <c r="AD209" i="1"/>
  <c r="AD206" i="1"/>
  <c r="AD204" i="1"/>
  <c r="AD202" i="1"/>
  <c r="AD200" i="1"/>
  <c r="AD198" i="1"/>
  <c r="AD196" i="1"/>
  <c r="AD194" i="1"/>
  <c r="AD192" i="1"/>
  <c r="AD190" i="1"/>
  <c r="AD188" i="1"/>
  <c r="AD183" i="1"/>
  <c r="AD184" i="1"/>
  <c r="AD182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65" i="1"/>
  <c r="AD162" i="1"/>
  <c r="AD160" i="1"/>
  <c r="AD159" i="1"/>
  <c r="AD156" i="1"/>
  <c r="AD154" i="1"/>
  <c r="AD151" i="1"/>
  <c r="AD149" i="1"/>
  <c r="AD145" i="1"/>
  <c r="AD143" i="1"/>
  <c r="AD141" i="1"/>
  <c r="AD139" i="1"/>
  <c r="AD137" i="1"/>
  <c r="AD134" i="1"/>
  <c r="AD131" i="1"/>
  <c r="AD129" i="1"/>
  <c r="AD128" i="1"/>
  <c r="AD127" i="1"/>
  <c r="AD126" i="1"/>
  <c r="AD125" i="1"/>
  <c r="AD124" i="1"/>
  <c r="AD122" i="1"/>
  <c r="AD120" i="1"/>
  <c r="AD119" i="1"/>
  <c r="AD118" i="1"/>
  <c r="AD116" i="1"/>
  <c r="AD115" i="1"/>
  <c r="AD114" i="1"/>
  <c r="AD113" i="1"/>
  <c r="AD112" i="1"/>
  <c r="AD111" i="1"/>
  <c r="AD110" i="1"/>
  <c r="AD108" i="1"/>
  <c r="AD105" i="1"/>
  <c r="AD103" i="1"/>
  <c r="AD101" i="1"/>
  <c r="AD99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82" i="1"/>
  <c r="AD80" i="1"/>
  <c r="AD74" i="1"/>
  <c r="AD75" i="1"/>
  <c r="AD76" i="1"/>
  <c r="AD77" i="1"/>
  <c r="AD78" i="1"/>
  <c r="AD73" i="1"/>
  <c r="AD71" i="1"/>
  <c r="AD70" i="1"/>
  <c r="AD69" i="1"/>
  <c r="AD67" i="1"/>
  <c r="AD66" i="1"/>
  <c r="AD65" i="1"/>
  <c r="AD64" i="1"/>
  <c r="AD63" i="1"/>
  <c r="AD62" i="1"/>
  <c r="AD61" i="1"/>
  <c r="AD59" i="1"/>
  <c r="AD57" i="1"/>
  <c r="AD53" i="1"/>
  <c r="AD54" i="1"/>
  <c r="AD55" i="1"/>
  <c r="AD52" i="1"/>
  <c r="AD45" i="1"/>
  <c r="AD46" i="1"/>
  <c r="AD47" i="1"/>
  <c r="AD48" i="1"/>
  <c r="AD49" i="1"/>
  <c r="AD50" i="1"/>
  <c r="AD44" i="1"/>
  <c r="AD42" i="1"/>
  <c r="AD39" i="1"/>
  <c r="AD37" i="1"/>
  <c r="AD36" i="1"/>
  <c r="AD35" i="1"/>
  <c r="AD34" i="1"/>
  <c r="AD30" i="1"/>
  <c r="AD28" i="1"/>
  <c r="AD26" i="1"/>
  <c r="AD25" i="1"/>
  <c r="AD24" i="1"/>
  <c r="AD22" i="1"/>
  <c r="AD20" i="1"/>
  <c r="AD19" i="1"/>
  <c r="AD14" i="1"/>
  <c r="AD15" i="1"/>
  <c r="AD16" i="1"/>
  <c r="AD17" i="1"/>
  <c r="AD13" i="1"/>
  <c r="P57" i="1"/>
  <c r="P110" i="1"/>
  <c r="P141" i="1"/>
  <c r="P204" i="1"/>
  <c r="AB235" i="1"/>
  <c r="AB233" i="1"/>
  <c r="AB231" i="1"/>
  <c r="AB230" i="1"/>
  <c r="AB228" i="1"/>
  <c r="AB226" i="1"/>
  <c r="AB223" i="1"/>
  <c r="AB221" i="1"/>
  <c r="AB219" i="1"/>
  <c r="AB217" i="1"/>
  <c r="AB216" i="1"/>
  <c r="AB214" i="1"/>
  <c r="AB213" i="1"/>
  <c r="AB211" i="1"/>
  <c r="AB209" i="1"/>
  <c r="AB206" i="1"/>
  <c r="AB204" i="1"/>
  <c r="AB202" i="1"/>
  <c r="AB200" i="1"/>
  <c r="AB198" i="1"/>
  <c r="AB196" i="1"/>
  <c r="AB194" i="1"/>
  <c r="AB192" i="1"/>
  <c r="AB190" i="1"/>
  <c r="AB188" i="1"/>
  <c r="AB184" i="1"/>
  <c r="AB183" i="1"/>
  <c r="AB182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65" i="1"/>
  <c r="AB162" i="1"/>
  <c r="AB160" i="1"/>
  <c r="AB159" i="1"/>
  <c r="AB156" i="1"/>
  <c r="AB154" i="1"/>
  <c r="AB151" i="1"/>
  <c r="AB149" i="1"/>
  <c r="AB145" i="1"/>
  <c r="AB143" i="1"/>
  <c r="AB141" i="1"/>
  <c r="AB139" i="1"/>
  <c r="AB137" i="1"/>
  <c r="AB134" i="1"/>
  <c r="AB131" i="1"/>
  <c r="AB125" i="1"/>
  <c r="AB126" i="1"/>
  <c r="AB127" i="1"/>
  <c r="AB128" i="1"/>
  <c r="AB129" i="1"/>
  <c r="AB124" i="1"/>
  <c r="AB122" i="1"/>
  <c r="AB119" i="1"/>
  <c r="AB120" i="1"/>
  <c r="AB118" i="1"/>
  <c r="AB111" i="1"/>
  <c r="AB112" i="1"/>
  <c r="AB113" i="1"/>
  <c r="AB114" i="1"/>
  <c r="AB115" i="1"/>
  <c r="AB116" i="1"/>
  <c r="AB110" i="1"/>
  <c r="AB108" i="1"/>
  <c r="AB105" i="1"/>
  <c r="AB103" i="1"/>
  <c r="AB101" i="1"/>
  <c r="AB99" i="1"/>
  <c r="AB87" i="1"/>
  <c r="AB88" i="1"/>
  <c r="AB89" i="1"/>
  <c r="AB90" i="1"/>
  <c r="AB91" i="1"/>
  <c r="AB92" i="1"/>
  <c r="AB93" i="1"/>
  <c r="AB94" i="1"/>
  <c r="AB95" i="1"/>
  <c r="AB96" i="1"/>
  <c r="AB97" i="1"/>
  <c r="AB86" i="1"/>
  <c r="AB85" i="1"/>
  <c r="AB84" i="1"/>
  <c r="AB83" i="1"/>
  <c r="AB82" i="1"/>
  <c r="AB80" i="1"/>
  <c r="AB78" i="1"/>
  <c r="AB77" i="1"/>
  <c r="AB76" i="1"/>
  <c r="AB75" i="1"/>
  <c r="AB74" i="1"/>
  <c r="AB73" i="1"/>
  <c r="AB71" i="1"/>
  <c r="AB70" i="1"/>
  <c r="AB69" i="1"/>
  <c r="AB67" i="1"/>
  <c r="AB66" i="1"/>
  <c r="AB65" i="1"/>
  <c r="AB64" i="1"/>
  <c r="AB63" i="1"/>
  <c r="AB62" i="1"/>
  <c r="AB61" i="1"/>
  <c r="AB59" i="1"/>
  <c r="AB57" i="1"/>
  <c r="AB53" i="1"/>
  <c r="AB54" i="1"/>
  <c r="AB55" i="1"/>
  <c r="AB52" i="1"/>
  <c r="AB45" i="1"/>
  <c r="AB46" i="1"/>
  <c r="AB47" i="1"/>
  <c r="AB48" i="1"/>
  <c r="AB49" i="1"/>
  <c r="AB50" i="1"/>
  <c r="AB44" i="1"/>
  <c r="AB42" i="1"/>
  <c r="AB39" i="1"/>
  <c r="AB37" i="1"/>
  <c r="AB36" i="1"/>
  <c r="AB35" i="1"/>
  <c r="AB34" i="1"/>
  <c r="AB30" i="1"/>
  <c r="AB28" i="1"/>
  <c r="AB26" i="1"/>
  <c r="AB25" i="1"/>
  <c r="AB24" i="1"/>
  <c r="AB22" i="1"/>
  <c r="AB20" i="1"/>
  <c r="AB19" i="1"/>
  <c r="AB14" i="1"/>
  <c r="AB15" i="1"/>
  <c r="AB16" i="1"/>
  <c r="AB17" i="1"/>
  <c r="AB13" i="1"/>
  <c r="C285" i="1"/>
  <c r="G283" i="1"/>
  <c r="AE283" i="1" s="1"/>
  <c r="C281" i="1"/>
  <c r="P277" i="1"/>
  <c r="P276" i="1"/>
  <c r="P272" i="1"/>
  <c r="P270" i="1"/>
  <c r="P267" i="1"/>
  <c r="P266" i="1"/>
  <c r="P264" i="1"/>
  <c r="P262" i="1"/>
  <c r="P260" i="1"/>
  <c r="P257" i="1"/>
  <c r="P256" i="1"/>
  <c r="P254" i="1"/>
  <c r="P252" i="1"/>
  <c r="P251" i="1"/>
  <c r="P250" i="1"/>
  <c r="P249" i="1"/>
  <c r="P248" i="1"/>
  <c r="P247" i="1"/>
  <c r="AB244" i="1"/>
  <c r="P244" i="1"/>
  <c r="C241" i="1"/>
  <c r="G239" i="1"/>
  <c r="AE239" i="1" s="1"/>
  <c r="G238" i="1"/>
  <c r="AE238" i="1" s="1"/>
  <c r="C237" i="1"/>
  <c r="P235" i="1"/>
  <c r="P233" i="1"/>
  <c r="P231" i="1"/>
  <c r="P230" i="1"/>
  <c r="P228" i="1"/>
  <c r="P223" i="1"/>
  <c r="P221" i="1"/>
  <c r="P219" i="1"/>
  <c r="P217" i="1"/>
  <c r="P216" i="1"/>
  <c r="P214" i="1"/>
  <c r="P213" i="1"/>
  <c r="P211" i="1"/>
  <c r="P209" i="1"/>
  <c r="P206" i="1"/>
  <c r="P202" i="1"/>
  <c r="P200" i="1"/>
  <c r="P196" i="1"/>
  <c r="P194" i="1"/>
  <c r="P192" i="1"/>
  <c r="P190" i="1"/>
  <c r="P188" i="1"/>
  <c r="P184" i="1"/>
  <c r="P183" i="1"/>
  <c r="P180" i="1"/>
  <c r="P179" i="1"/>
  <c r="P178" i="1"/>
  <c r="P176" i="1"/>
  <c r="P174" i="1"/>
  <c r="P173" i="1"/>
  <c r="P172" i="1"/>
  <c r="P170" i="1"/>
  <c r="P169" i="1"/>
  <c r="P167" i="1"/>
  <c r="P166" i="1"/>
  <c r="P162" i="1"/>
  <c r="P160" i="1"/>
  <c r="P159" i="1"/>
  <c r="P154" i="1"/>
  <c r="P145" i="1"/>
  <c r="P143" i="1"/>
  <c r="P139" i="1"/>
  <c r="P137" i="1"/>
  <c r="P134" i="1"/>
  <c r="P131" i="1"/>
  <c r="P129" i="1"/>
  <c r="P128" i="1"/>
  <c r="P126" i="1"/>
  <c r="P125" i="1"/>
  <c r="P122" i="1"/>
  <c r="P120" i="1"/>
  <c r="P119" i="1"/>
  <c r="P116" i="1"/>
  <c r="P115" i="1"/>
  <c r="P113" i="1"/>
  <c r="P112" i="1"/>
  <c r="P108" i="1"/>
  <c r="P105" i="1"/>
  <c r="P103" i="1"/>
  <c r="P101" i="1"/>
  <c r="P99" i="1"/>
  <c r="P97" i="1"/>
  <c r="P96" i="1"/>
  <c r="P95" i="1"/>
  <c r="P94" i="1"/>
  <c r="P93" i="1"/>
  <c r="P91" i="1"/>
  <c r="P90" i="1"/>
  <c r="P89" i="1"/>
  <c r="P88" i="1"/>
  <c r="P87" i="1"/>
  <c r="P86" i="1"/>
  <c r="P84" i="1"/>
  <c r="P82" i="1"/>
  <c r="P78" i="1"/>
  <c r="P77" i="1"/>
  <c r="P76" i="1"/>
  <c r="P75" i="1"/>
  <c r="P74" i="1"/>
  <c r="P71" i="1"/>
  <c r="P70" i="1"/>
  <c r="P67" i="1"/>
  <c r="P66" i="1"/>
  <c r="P65" i="1"/>
  <c r="P64" i="1"/>
  <c r="P63" i="1"/>
  <c r="P62" i="1"/>
  <c r="P59" i="1"/>
  <c r="P55" i="1"/>
  <c r="P54" i="1"/>
  <c r="P53" i="1"/>
  <c r="P50" i="1"/>
  <c r="P49" i="1"/>
  <c r="P48" i="1"/>
  <c r="P47" i="1"/>
  <c r="P46" i="1"/>
  <c r="P45" i="1"/>
  <c r="P42" i="1"/>
  <c r="P39" i="1"/>
  <c r="P37" i="1"/>
  <c r="P36" i="1"/>
  <c r="P35" i="1"/>
  <c r="P34" i="1"/>
  <c r="P30" i="1"/>
  <c r="P26" i="1"/>
  <c r="P25" i="1"/>
  <c r="P24" i="1"/>
  <c r="C5" i="1"/>
  <c r="AE281" i="1" l="1"/>
  <c r="AD135" i="1"/>
  <c r="AD106" i="1"/>
  <c r="AD40" i="1"/>
  <c r="P156" i="1"/>
  <c r="P151" i="1"/>
  <c r="G240" i="1"/>
  <c r="AE240" i="1" s="1"/>
  <c r="G284" i="1"/>
  <c r="AE284" i="1" s="1"/>
  <c r="P149" i="1"/>
  <c r="AE237" i="1" l="1"/>
  <c r="AE241" i="1" s="1"/>
  <c r="AE285" i="1"/>
</calcChain>
</file>

<file path=xl/sharedStrings.xml><?xml version="1.0" encoding="utf-8"?>
<sst xmlns="http://schemas.openxmlformats.org/spreadsheetml/2006/main" count="567" uniqueCount="388">
  <si>
    <t>Rénovation du siège de l'Urssaf - Pays de la Loire (44)</t>
  </si>
  <si>
    <t>URSSAF des Pays-de-la-Loire</t>
  </si>
  <si>
    <t>LOT 04 : Chauffage - Ventilation - Plomberie - GTC</t>
  </si>
  <si>
    <t>Qté estimée - MOE</t>
  </si>
  <si>
    <t>Qté - Entreprise</t>
  </si>
  <si>
    <t>§ CCTP</t>
  </si>
  <si>
    <t xml:space="preserve">DESIGNATION DES OUVRAGES </t>
  </si>
  <si>
    <t>U</t>
  </si>
  <si>
    <t>Sous-Sol</t>
  </si>
  <si>
    <t>RDC</t>
  </si>
  <si>
    <t>R+1</t>
  </si>
  <si>
    <t>R+2</t>
  </si>
  <si>
    <t>R+3</t>
  </si>
  <si>
    <t>R+4</t>
  </si>
  <si>
    <t>R+5</t>
  </si>
  <si>
    <t>R+6</t>
  </si>
  <si>
    <t>R+7</t>
  </si>
  <si>
    <t>R+8</t>
  </si>
  <si>
    <t>R+9</t>
  </si>
  <si>
    <t>Qté - Totale</t>
  </si>
  <si>
    <t>P.U. (€HT)</t>
  </si>
  <si>
    <t>Total (€HT)</t>
  </si>
  <si>
    <t>TVA</t>
  </si>
  <si>
    <t>DESCRIPTIF DES OUVRAGES - COMMUN CHANTIER</t>
  </si>
  <si>
    <t>3.1</t>
  </si>
  <si>
    <t>Installations de chantier spécifiques du présent lot</t>
  </si>
  <si>
    <t>Démarches administratives</t>
  </si>
  <si>
    <t>Mois</t>
  </si>
  <si>
    <t>Mise en sécurité des zones de travail</t>
  </si>
  <si>
    <t>Approvisionnement et stockage sur site</t>
  </si>
  <si>
    <t>Nettoyage et évacuation des déchets</t>
  </si>
  <si>
    <t>Gestion des déchets</t>
  </si>
  <si>
    <t>3.2</t>
  </si>
  <si>
    <t>Dossier d'études</t>
  </si>
  <si>
    <t xml:space="preserve">Relevés &amp; Etudes d'exécution </t>
  </si>
  <si>
    <t>Ens</t>
  </si>
  <si>
    <t>Fourniture du dossier des Ouvrages Exécutés</t>
  </si>
  <si>
    <t>3.3</t>
  </si>
  <si>
    <t>Compte-prorata</t>
  </si>
  <si>
    <t xml:space="preserve">Participation au compte-prorata </t>
  </si>
  <si>
    <t>3.4</t>
  </si>
  <si>
    <t>Synthèse technique</t>
  </si>
  <si>
    <t>La synthèse des terminaux en faux plafond</t>
  </si>
  <si>
    <t xml:space="preserve">La réalisation d’un plan par niveau du R+1 au R+8 compilant les plans de plafond et les équipements techniques </t>
  </si>
  <si>
    <t xml:space="preserve">Analyse de ces plans </t>
  </si>
  <si>
    <t>3.5</t>
  </si>
  <si>
    <t>Formations</t>
  </si>
  <si>
    <t>Formations à l’attention des utilisateurs et de l’Exploitant du site</t>
  </si>
  <si>
    <t>3.6</t>
  </si>
  <si>
    <t xml:space="preserve">Schémas de locaux techniques </t>
  </si>
  <si>
    <t xml:space="preserve">F&amp;P de schéma de locaux techniques </t>
  </si>
  <si>
    <t>DESCRIPTIF DES OUVRAGES - VENTILATION</t>
  </si>
  <si>
    <t>4.1</t>
  </si>
  <si>
    <t>Traitement d'air</t>
  </si>
  <si>
    <t>4.1.1</t>
  </si>
  <si>
    <t>Rétrofit de la centrale de traitement d’air DF existante</t>
  </si>
  <si>
    <t xml:space="preserve">Rétrofit de la CTA existante </t>
  </si>
  <si>
    <t>Mise en service du fabricant</t>
  </si>
  <si>
    <t>Renvoie des informations sur la GTC</t>
  </si>
  <si>
    <t>Reprises de plots anti vibratiles</t>
  </si>
  <si>
    <t>4.1.2</t>
  </si>
  <si>
    <t>Ventilateur de conduit</t>
  </si>
  <si>
    <t>F&amp;P de ventilateurs de conduit </t>
  </si>
  <si>
    <t>4.2</t>
  </si>
  <si>
    <t>Distribution</t>
  </si>
  <si>
    <t>4.2.1</t>
  </si>
  <si>
    <t>Reprise des réseaux - RDC</t>
  </si>
  <si>
    <t>Reprises des réseaux pour installation des modules de régulation et des grilles de ventilation</t>
  </si>
  <si>
    <t>4.2.2</t>
  </si>
  <si>
    <t>Gaines circulaires galva</t>
  </si>
  <si>
    <t>F&amp;P de gaines circulaires galva</t>
  </si>
  <si>
    <t>Ø125</t>
  </si>
  <si>
    <t>ml</t>
  </si>
  <si>
    <t>Ø160</t>
  </si>
  <si>
    <t>Ø200</t>
  </si>
  <si>
    <t>Ø250</t>
  </si>
  <si>
    <t>Ø315</t>
  </si>
  <si>
    <t>Ø355</t>
  </si>
  <si>
    <t>4.2.3</t>
  </si>
  <si>
    <t>Gaines rectangulaires galva</t>
  </si>
  <si>
    <t>F&amp;P de gaines rectangulaires galva</t>
  </si>
  <si>
    <t>350x300h</t>
  </si>
  <si>
    <t>kg</t>
  </si>
  <si>
    <t>400x350h</t>
  </si>
  <si>
    <t>450x350h</t>
  </si>
  <si>
    <t>4.2.4</t>
  </si>
  <si>
    <t>Gaines circulaire flexibles alu</t>
  </si>
  <si>
    <t>F&amp;P de gaines circulaires flexibles aluminium</t>
  </si>
  <si>
    <t>4.2.5</t>
  </si>
  <si>
    <t>Calorifuges finition kraft aluminium</t>
  </si>
  <si>
    <t xml:space="preserve">F&amp;P de calorifuges finition kraft aluminium </t>
  </si>
  <si>
    <t>m²</t>
  </si>
  <si>
    <t>4.2.6</t>
  </si>
  <si>
    <t>Clapets coupe-feu</t>
  </si>
  <si>
    <t xml:space="preserve">F&amp;P de clapets coupe-feu </t>
  </si>
  <si>
    <t>1h - Ø125</t>
  </si>
  <si>
    <t>1h - Ø315</t>
  </si>
  <si>
    <t>1h - Ø355</t>
  </si>
  <si>
    <t>2h - Ø125</t>
  </si>
  <si>
    <t>2h - Ø200</t>
  </si>
  <si>
    <t>2h - Ø355</t>
  </si>
  <si>
    <t>4.2.7</t>
  </si>
  <si>
    <t>Bouche coupe-feu</t>
  </si>
  <si>
    <t xml:space="preserve">F&amp;P de bouche coupe-feu </t>
  </si>
  <si>
    <t>1h - Ø160</t>
  </si>
  <si>
    <t>4.2.8</t>
  </si>
  <si>
    <t>Régulateur de débit constant</t>
  </si>
  <si>
    <t>F&amp;P de régulateur de débit constant</t>
  </si>
  <si>
    <t>15-50 m³/h - Ø125</t>
  </si>
  <si>
    <t>50-100 m³/h - Ø125</t>
  </si>
  <si>
    <t>100-180 m³/h - Ø125</t>
  </si>
  <si>
    <t>180-300 m³/h - Ø160</t>
  </si>
  <si>
    <t>450-800 m³/h - Ø250</t>
  </si>
  <si>
    <t>4.2.9</t>
  </si>
  <si>
    <t>Registres d'équilibrage manuels</t>
  </si>
  <si>
    <t>Accessoires de gaines</t>
  </si>
  <si>
    <t>PM</t>
  </si>
  <si>
    <t>4.2.10</t>
  </si>
  <si>
    <t>Registres de régulation motorisés</t>
  </si>
  <si>
    <t>4.2.10.1</t>
  </si>
  <si>
    <t>Registre motorisé à débit variable pour l’équilibrage des antennes</t>
  </si>
  <si>
    <t>4.2.10.2</t>
  </si>
  <si>
    <t>Boîte de mesure de débit</t>
  </si>
  <si>
    <t>F&amp;P d’un convertisseur de débit en signal</t>
  </si>
  <si>
    <t>4.2.10.3</t>
  </si>
  <si>
    <t>Registre motorisé à débit variable</t>
  </si>
  <si>
    <t>4.2.10.4</t>
  </si>
  <si>
    <t>Capteur d’ambiance de CO2 et de température</t>
  </si>
  <si>
    <t>4.2.10.5</t>
  </si>
  <si>
    <t>Registre motorisé bi débits</t>
  </si>
  <si>
    <t>4.2.10.6</t>
  </si>
  <si>
    <t>Sonde de détection de présence</t>
  </si>
  <si>
    <t>4.2.10.7</t>
  </si>
  <si>
    <t>Sonde de température</t>
  </si>
  <si>
    <t>4.2.10.8</t>
  </si>
  <si>
    <t>Registre motorisé tout ou rien ventilation - Reprographie</t>
  </si>
  <si>
    <t>4.2.11</t>
  </si>
  <si>
    <t>Pièges à son cylindriques</t>
  </si>
  <si>
    <t>Reemplois de pièges à son cylindriques </t>
  </si>
  <si>
    <t>4.2.12</t>
  </si>
  <si>
    <t>Dépose gaines de traitement d’air</t>
  </si>
  <si>
    <t>Dépose de réseaux de ventilation </t>
  </si>
  <si>
    <t>4.2.13</t>
  </si>
  <si>
    <t xml:space="preserve">Dépose des extracteurs de désenfumage </t>
  </si>
  <si>
    <t>Dépose des extracteurs de désenfumage </t>
  </si>
  <si>
    <t>4.2.14</t>
  </si>
  <si>
    <t>Carottage</t>
  </si>
  <si>
    <t>Carottage des nervures secondaires </t>
  </si>
  <si>
    <t>4.3</t>
  </si>
  <si>
    <t>Terminaux</t>
  </si>
  <si>
    <t>4.3.1</t>
  </si>
  <si>
    <t>Bouche d'extraction VMC autoréglables</t>
  </si>
  <si>
    <r>
      <t xml:space="preserve">F&amp;P de bouches d’extraction VMC autoréglables </t>
    </r>
    <r>
      <rPr>
        <i/>
        <sz val="10"/>
        <color theme="1"/>
        <rFont val="PT Sans"/>
        <family val="2"/>
      </rPr>
      <t>Ø125</t>
    </r>
  </si>
  <si>
    <t>4.3.2</t>
  </si>
  <si>
    <t>Diffuseurs à jet hélicoïdal circulaire à ailettes fixes</t>
  </si>
  <si>
    <t>Dépose et stockage des grilles existantes </t>
  </si>
  <si>
    <t>Pose des diffuseurs récupérés </t>
  </si>
  <si>
    <t>Ø125 - Soufflage</t>
  </si>
  <si>
    <t>Ø160 - Soufflage</t>
  </si>
  <si>
    <t xml:space="preserve">F&amp;P de diffuseur à jet hélicoïdal circulaire à ailettes fixe </t>
  </si>
  <si>
    <t xml:space="preserve">Ø160 - Soufflage </t>
  </si>
  <si>
    <t>4.3.3</t>
  </si>
  <si>
    <t>Diffuseurs circulaires métallique à noyaux réglables</t>
  </si>
  <si>
    <t>F&amp;P de diffuseurs circulaires métallique noyaux réglables - Reprise</t>
  </si>
  <si>
    <t>Ø125 - Reprise</t>
  </si>
  <si>
    <t>Ø160 - Reprise</t>
  </si>
  <si>
    <t>4.3.4</t>
  </si>
  <si>
    <t>Grille de soufflage ou reprise acier</t>
  </si>
  <si>
    <t>F&amp;P de grille de soufflage ou reprise </t>
  </si>
  <si>
    <t>4.3.5</t>
  </si>
  <si>
    <t>Grille de transfert</t>
  </si>
  <si>
    <t>4.3.5.1</t>
  </si>
  <si>
    <t>Grille de transfert acoustique</t>
  </si>
  <si>
    <t xml:space="preserve">100 m³/h </t>
  </si>
  <si>
    <t xml:space="preserve">200 m³/h </t>
  </si>
  <si>
    <t>4.3.5.2</t>
  </si>
  <si>
    <t>Grille de transfert coupe-feu</t>
  </si>
  <si>
    <t xml:space="preserve">150 m³/h </t>
  </si>
  <si>
    <t>4.3.6</t>
  </si>
  <si>
    <t>Grille extérieur circulaire en aluminium</t>
  </si>
  <si>
    <r>
      <t xml:space="preserve">F&amp;P d’une grille circulaire extérieur </t>
    </r>
    <r>
      <rPr>
        <i/>
        <sz val="10"/>
        <color theme="1"/>
        <rFont val="PT Sans"/>
        <family val="2"/>
      </rPr>
      <t>Ø125</t>
    </r>
  </si>
  <si>
    <t>DESCRIPTIF DES OUVRAGES - CHAUFFAGE</t>
  </si>
  <si>
    <t>5.1</t>
  </si>
  <si>
    <t>Vidange des installations de chauffage</t>
  </si>
  <si>
    <t>Prévoir une vidange des réseaux de chauffage si les organes de coupure sont inexistants ou défectueux</t>
  </si>
  <si>
    <t>5.2</t>
  </si>
  <si>
    <t>Emission de chaleur</t>
  </si>
  <si>
    <t>5.2.1</t>
  </si>
  <si>
    <t>Radiateur acier</t>
  </si>
  <si>
    <t>Dépose et repose des radiateurs existants</t>
  </si>
  <si>
    <t>5.2.2</t>
  </si>
  <si>
    <t>Réseaux en acier noir</t>
  </si>
  <si>
    <t>F&amp;P d’un réseau en acier noir</t>
  </si>
  <si>
    <t>5.2.3</t>
  </si>
  <si>
    <t>Robinet thermostatiques</t>
  </si>
  <si>
    <t>F&amp;P de robinets thermostatiques - Provision 10%</t>
  </si>
  <si>
    <t>5.2.4</t>
  </si>
  <si>
    <t>Calorifuges isolant flexible</t>
  </si>
  <si>
    <t>F&amp;P de calorifuges isolant flexible </t>
  </si>
  <si>
    <t>5.3</t>
  </si>
  <si>
    <t>Dépose chauffage</t>
  </si>
  <si>
    <t>Dépose ancien réseau EG accueil</t>
  </si>
  <si>
    <t>DESCRIPTIF DES OUVRAGES - PLOMBERIE</t>
  </si>
  <si>
    <t>6.1</t>
  </si>
  <si>
    <t xml:space="preserve">Eau froide </t>
  </si>
  <si>
    <t>6.1.1</t>
  </si>
  <si>
    <t>Réseaux en cuivre à souder</t>
  </si>
  <si>
    <t>F&amp;P de réseaux en cuivre à souder</t>
  </si>
  <si>
    <t>6.1.2</t>
  </si>
  <si>
    <t>F&amp;P de calorifuges isolant flexible</t>
  </si>
  <si>
    <t>6.2</t>
  </si>
  <si>
    <t>Eau chaude</t>
  </si>
  <si>
    <t>6.2.1</t>
  </si>
  <si>
    <t>Génération</t>
  </si>
  <si>
    <t>6.2.1.1</t>
  </si>
  <si>
    <t>Chauffe-eaux instantanés électrique</t>
  </si>
  <si>
    <t>6.2.2</t>
  </si>
  <si>
    <t>6.2.2.1</t>
  </si>
  <si>
    <t>6.3</t>
  </si>
  <si>
    <t>Eaux usées, eaux vannes, eaux pluviales</t>
  </si>
  <si>
    <t>6.3.1</t>
  </si>
  <si>
    <t>Vidanges PVC Eaux Usées siphonnées</t>
  </si>
  <si>
    <t>F&amp;P de vidanges PVC Eaux Usées siphonnées</t>
  </si>
  <si>
    <t xml:space="preserve">Reprise attente EU espaces café </t>
  </si>
  <si>
    <t>6.3.2</t>
  </si>
  <si>
    <t>Vidanges PVC Eaux Usées sous dallage</t>
  </si>
  <si>
    <t xml:space="preserve">F&amp;P d’un réseau d’évacuation eau usée sous dallage </t>
  </si>
  <si>
    <t>6.4</t>
  </si>
  <si>
    <t>Sanitaires</t>
  </si>
  <si>
    <t>6.4.1</t>
  </si>
  <si>
    <t>Equipements</t>
  </si>
  <si>
    <t>6.4.1.1</t>
  </si>
  <si>
    <t>Type 1 – Lavabos céramique sur colonne</t>
  </si>
  <si>
    <t>F&amp;P de lavabos céramique sur colonne</t>
  </si>
  <si>
    <t xml:space="preserve">F&amp;P de mitigeurs monocommandes à levier </t>
  </si>
  <si>
    <t>6.4.1.2</t>
  </si>
  <si>
    <t>Type 2 – Timbre office</t>
  </si>
  <si>
    <t xml:space="preserve">F&amp;P d’un timbre office </t>
  </si>
  <si>
    <t>F&amp;P de mitigeurs monocommandes à levier</t>
  </si>
  <si>
    <t>6.4.1.3</t>
  </si>
  <si>
    <t>Type 3 – Eviers rectangulaires 1 bac inox</t>
  </si>
  <si>
    <t>F&amp;P d’éviers rectangulaires 1 cuve, inox</t>
  </si>
  <si>
    <t>F&amp;P d’un meuble sous évier 120cm, 3 portes</t>
  </si>
  <si>
    <t>6.4.1.4</t>
  </si>
  <si>
    <t>Type 4 – Attentes Espace café</t>
  </si>
  <si>
    <t xml:space="preserve">F&amp;P d’attentes EF + EU </t>
  </si>
  <si>
    <t>6.4.1.5</t>
  </si>
  <si>
    <t>Sanibroyeur</t>
  </si>
  <si>
    <t>F&amp;P d’une pompe de relevage EU</t>
  </si>
  <si>
    <t>6.4.1.6</t>
  </si>
  <si>
    <t>Siphons de sol inox</t>
  </si>
  <si>
    <t>6.4.1.7</t>
  </si>
  <si>
    <t>Mise en œuvre de joint d’étanchéité</t>
  </si>
  <si>
    <t>6.4.2</t>
  </si>
  <si>
    <t>Dépose plomberie</t>
  </si>
  <si>
    <t>6.4.2.1</t>
  </si>
  <si>
    <t>Dépose équipements plomberie</t>
  </si>
  <si>
    <t>Dépose équipements plomberie douches local entretien</t>
  </si>
  <si>
    <t xml:space="preserve">Dépose équipements plomberie salle à manger 712 au R+7 </t>
  </si>
  <si>
    <t>DESCRIPTIF DES OUVRAGES - GESTION TECHNIQUE CENTRALISEE</t>
  </si>
  <si>
    <t>7.1</t>
  </si>
  <si>
    <t>Capteurs, périphériques, actionneurs, câblage</t>
  </si>
  <si>
    <t>7.1.1</t>
  </si>
  <si>
    <t>Vanne de régulation</t>
  </si>
  <si>
    <t>Vannes de régulation existantes, conservées</t>
  </si>
  <si>
    <t>pts</t>
  </si>
  <si>
    <t>7.1.2</t>
  </si>
  <si>
    <t>Sondes de température à immersion - eau</t>
  </si>
  <si>
    <t>Sondes de température existantes, conservées</t>
  </si>
  <si>
    <t>7.1.3</t>
  </si>
  <si>
    <t>Sondes de température extérieures</t>
  </si>
  <si>
    <t>Sondes de température existantes,conservées</t>
  </si>
  <si>
    <t>7.1.4</t>
  </si>
  <si>
    <t>Pressostats d’eau</t>
  </si>
  <si>
    <t>Pressostats existants, conservés</t>
  </si>
  <si>
    <t>7.1.5</t>
  </si>
  <si>
    <t>Registres à débit variable</t>
  </si>
  <si>
    <t xml:space="preserve">F&amp;P des bus terrains </t>
  </si>
  <si>
    <t>ens</t>
  </si>
  <si>
    <t>7.1.6</t>
  </si>
  <si>
    <t>Sondes de température ambiante / sondes de qualité d’air</t>
  </si>
  <si>
    <t>bus terrains communs avec le bus des Registres à débit variable</t>
  </si>
  <si>
    <t>pm</t>
  </si>
  <si>
    <t>7.1.7</t>
  </si>
  <si>
    <t>Registres tout ou peu &amp; détecteurs de présence</t>
  </si>
  <si>
    <t>F&amp;P d’un report de l’état de commande de chaque détecteur de présence </t>
  </si>
  <si>
    <t>7.1.8</t>
  </si>
  <si>
    <t>Pressostats d’air</t>
  </si>
  <si>
    <t>Fourniture et pose de pressostats d’air </t>
  </si>
  <si>
    <t>7.1.9</t>
  </si>
  <si>
    <t>Autres entrées et sorties</t>
  </si>
  <si>
    <t>Raccordement sur les nouveaux automates des entrées et sorties existantes, filerie existante conservée + entrées et sorties ajoutées, filerie décrite dans les § précédents</t>
  </si>
  <si>
    <t>7.1.10</t>
  </si>
  <si>
    <t>Équipements communicants</t>
  </si>
  <si>
    <t>F&amp;P des câbles permettant de récupérer les points COM disponibles sur les équipements communicants : CTA terrasse, PAC terrasse, CTA Accueil, PAC Accueil.</t>
  </si>
  <si>
    <t>7.2</t>
  </si>
  <si>
    <t>Compteurs</t>
  </si>
  <si>
    <t>7.2.1</t>
  </si>
  <si>
    <t>Compteurs de calories (chaud)</t>
  </si>
  <si>
    <t>Raccordement sur l'automate de la filerie issue des 5 compteurs existants conservés.</t>
  </si>
  <si>
    <t>com</t>
  </si>
  <si>
    <t>7.2.2</t>
  </si>
  <si>
    <t>Compteurs de calories (chaud/froid)</t>
  </si>
  <si>
    <t>F&amp;P de compteurs de calories, sans modifier le réseau hydraulique (débitmètre à ultrasons et sonde T° contact)</t>
  </si>
  <si>
    <t>7.2.3</t>
  </si>
  <si>
    <t>Raccordement compteurs électriques triphasés (lot électricité)</t>
  </si>
  <si>
    <t xml:space="preserve">Raccordement, dans l’armoire électrique de régulation, du bus terrains depuis les compteurs (communicants) passé par le lot 05 – Électricité </t>
  </si>
  <si>
    <t>Raccordement, dans l’armoire électrique de régulation, du câble de report d’informations du compteur ENEDIS « type Tarif Jaune » passé par le lot 05 – Électricité.</t>
  </si>
  <si>
    <t>7.2.4</t>
  </si>
  <si>
    <t>Modification armoire électrique N9</t>
  </si>
  <si>
    <t>F&amp;P d’un interrupteur 4 x 20A, pouvoir de coupure adaptée sous Q0</t>
  </si>
  <si>
    <t>Raccordement en aval de cet interrupteur des disjoncteurs existants D4, D5, D6, D7, D8, D9, D10, D11</t>
  </si>
  <si>
    <t>7.2.5</t>
  </si>
  <si>
    <t xml:space="preserve">Compteurs électriques triphasés </t>
  </si>
  <si>
    <t>F&amp;P de compteurs électriques triphasés </t>
  </si>
  <si>
    <t>7.2.6</t>
  </si>
  <si>
    <t xml:space="preserve">Compteurs électriques monophasés </t>
  </si>
  <si>
    <t>F&amp;P de compteurs électriques monophasés </t>
  </si>
  <si>
    <t>7.2.7</t>
  </si>
  <si>
    <t xml:space="preserve">Compteurs eau froide </t>
  </si>
  <si>
    <t xml:space="preserve">F&amp;P de 2 compteurs eau froide </t>
  </si>
  <si>
    <t>7.3</t>
  </si>
  <si>
    <t>Automatisme</t>
  </si>
  <si>
    <t>7.3.1</t>
  </si>
  <si>
    <t>Choix du système technique</t>
  </si>
  <si>
    <t>Justification des points techniques</t>
  </si>
  <si>
    <t>7.3.2</t>
  </si>
  <si>
    <t>Panoplie automatisme</t>
  </si>
  <si>
    <t>F&amp;P d’une panoplie d’automatisme </t>
  </si>
  <si>
    <t>7.3.3</t>
  </si>
  <si>
    <t>Réseau GTC</t>
  </si>
  <si>
    <t>F&amp;P du bus de communication entre les ULI aux différents niveaux</t>
  </si>
  <si>
    <t>F&amp;P du cordon de brassage entre l’automate principal et une prise RJ45 à proximité</t>
  </si>
  <si>
    <t>7.3.4</t>
  </si>
  <si>
    <t>Écrans tactiles</t>
  </si>
  <si>
    <t>F&amp;P d’écrans tactiles </t>
  </si>
  <si>
    <t>7.4</t>
  </si>
  <si>
    <t>Ingénierie de developpement</t>
  </si>
  <si>
    <t>Développement informatique, Recette, Test, Mise en service, Maintenance</t>
  </si>
  <si>
    <t>TVA :</t>
  </si>
  <si>
    <t>Montant (€ HT) :</t>
  </si>
  <si>
    <t>Montant TVA :</t>
  </si>
  <si>
    <t>DESCRIPTIF DES OUVRAGES – TRANCHE OPTIONNELLE 1 – Remplacement de la CTA</t>
  </si>
  <si>
    <t>Moins-value : article 4.1.1 de la Tranche Ferme supprimé en affermissant la TO 1</t>
  </si>
  <si>
    <t>8.1</t>
  </si>
  <si>
    <t>Dépose d’équipements de traitement d’air</t>
  </si>
  <si>
    <t>Travaux de dépose et d’évacuation d’équipements de traitement d’air</t>
  </si>
  <si>
    <t>CTA batterie chaude avec échangeur à roue</t>
  </si>
  <si>
    <t>Pièces de transformation galva</t>
  </si>
  <si>
    <t>Registres et clapets</t>
  </si>
  <si>
    <t>Panoplie électrique </t>
  </si>
  <si>
    <t>Châssis support</t>
  </si>
  <si>
    <t>Compris moyen de levage et évacuation</t>
  </si>
  <si>
    <t>8.2</t>
  </si>
  <si>
    <t>Centrale de traitement d’air DF, échangeur à roue, batterie change over, 26 000 m3/h,</t>
  </si>
  <si>
    <t>F&amp;P de centrales de traitement d’air DF, échangeur à roue, 26 000 m3/h :</t>
  </si>
  <si>
    <t>8.2.1</t>
  </si>
  <si>
    <t>Supportage CTA</t>
  </si>
  <si>
    <t>Modification et adaptation du support CTA existant</t>
  </si>
  <si>
    <t>8.2.2</t>
  </si>
  <si>
    <t>Calorifuges finition isoxale</t>
  </si>
  <si>
    <t>DESCRIPTIF DES OUVRAGES – TRANCHE OPTIONNELLE 2 – Remplacement de la PAC</t>
  </si>
  <si>
    <t>9.1</t>
  </si>
  <si>
    <t>PAC</t>
  </si>
  <si>
    <t xml:space="preserve">Groupe de production d’eau glacée à condensation par air - R32 </t>
  </si>
  <si>
    <t>9.2</t>
  </si>
  <si>
    <t>Supportage PAC</t>
  </si>
  <si>
    <t>Modification et adaptation du support PAC existant</t>
  </si>
  <si>
    <t>9.3</t>
  </si>
  <si>
    <t>Ballon Tampon</t>
  </si>
  <si>
    <t>F&amp;P d’un ballon tampon - 500L</t>
  </si>
  <si>
    <t>9.4</t>
  </si>
  <si>
    <t>Compteurs de calories (chaud / froid)</t>
  </si>
  <si>
    <t xml:space="preserve">F&amp;P de compteurs de calories - Hélice et sondes de température à immersion </t>
  </si>
  <si>
    <t>Moins-value : article 7.2.2 de la Tranche Ferme supprimé en affermissant la TO 2</t>
  </si>
  <si>
    <t>DESCRIPTIF DES OUVRAGES – TRANCHE OPTIONNELLE 3 – Vannes d'isolement</t>
  </si>
  <si>
    <t>10.1</t>
  </si>
  <si>
    <t xml:space="preserve">Vidange des installations de chauffage </t>
  </si>
  <si>
    <t>Prévoir une vidange des colonnes de chauffage Nord, Sud, Est et Ouest</t>
  </si>
  <si>
    <t>10.2</t>
  </si>
  <si>
    <t>Mise en place de vannes d'isolement</t>
  </si>
  <si>
    <t>F&amp;P de vannes d’isolement ¼ tours à boisseau sphérique sur A/R chauffage</t>
  </si>
  <si>
    <t>DESCRIPTIF DES OUVRAGES – TRANCHE OPTIONNELLE  4 – Remplacement des bouches de soufflage</t>
  </si>
  <si>
    <t xml:space="preserve">Moins-value : article 4.3.2 - Dépose et stockage des grilles existantes, de la Tranche Ferme supprimé en affermissant la TO 4 </t>
  </si>
  <si>
    <t xml:space="preserve">Moins-value : article 4.3.2 - Pose des diffuseurs récupérés, de la Tranche Ferme supprimé en affermissant la TO 4 </t>
  </si>
  <si>
    <t>11.1</t>
  </si>
  <si>
    <t xml:space="preserve"> Diffuseurs circulaires métallique à noyaux réglables</t>
  </si>
  <si>
    <t>F&amp;P de diffuseurs circulaires métallique noyaux réglables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</si>
</sst>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#,##0.00\ &quot;€&quot;"/>
    <numFmt numFmtId="167" formatCode="0.0%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rgb="FFFF0000"/>
      <name val="PT Sans"/>
      <family val="2"/>
    </font>
    <font>
      <sz val="10"/>
      <color theme="6"/>
      <name val="PT Sans"/>
      <family val="2"/>
    </font>
    <font>
      <sz val="10"/>
      <color theme="0" tint="-0.34998626667073579"/>
      <name val="PT Sans"/>
      <family val="2"/>
    </font>
    <font>
      <b/>
      <sz val="10"/>
      <color theme="1"/>
      <name val="PT Sans"/>
      <family val="2"/>
    </font>
    <font>
      <sz val="10"/>
      <color theme="1"/>
      <name val="PT Sans"/>
      <family val="2"/>
    </font>
    <font>
      <b/>
      <sz val="10"/>
      <color rgb="FFFF0000"/>
      <name val="PT Sans"/>
      <family val="2"/>
    </font>
    <font>
      <b/>
      <sz val="9"/>
      <color theme="1"/>
      <name val="PT Sans"/>
      <family val="2"/>
    </font>
    <font>
      <b/>
      <i/>
      <sz val="9"/>
      <name val="PT Sans"/>
      <family val="2"/>
    </font>
    <font>
      <b/>
      <i/>
      <sz val="10"/>
      <name val="PT Sans"/>
      <family val="2"/>
    </font>
    <font>
      <i/>
      <sz val="9"/>
      <color theme="1"/>
      <name val="PT Sans"/>
      <family val="2"/>
    </font>
    <font>
      <sz val="9"/>
      <color theme="1"/>
      <name val="PT Sans"/>
      <family val="2"/>
    </font>
    <font>
      <i/>
      <sz val="10"/>
      <color theme="1"/>
      <name val="PT Sans"/>
      <family val="2"/>
    </font>
    <font>
      <sz val="1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7">
    <xf numFmtId="0" fontId="0" fillId="0" borderId="0" xfId="0"/>
    <xf numFmtId="9" fontId="2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9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6" fillId="0" borderId="5" xfId="0" applyFont="1" applyBorder="1" applyAlignment="1">
      <alignment vertical="center"/>
    </xf>
    <xf numFmtId="17" fontId="6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5" fontId="6" fillId="0" borderId="0" xfId="3" applyNumberFormat="1" applyFont="1" applyFill="1" applyBorder="1" applyAlignment="1">
      <alignment horizontal="center" vertical="center"/>
    </xf>
    <xf numFmtId="166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 inden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 indent="1"/>
    </xf>
    <xf numFmtId="0" fontId="5" fillId="2" borderId="12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right" vertical="center"/>
    </xf>
    <xf numFmtId="0" fontId="6" fillId="3" borderId="0" xfId="0" applyFont="1" applyFill="1" applyAlignment="1">
      <alignment horizontal="center" vertical="center"/>
    </xf>
    <xf numFmtId="0" fontId="8" fillId="4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left" vertical="center" wrapText="1"/>
    </xf>
    <xf numFmtId="0" fontId="9" fillId="4" borderId="17" xfId="0" applyFont="1" applyFill="1" applyBorder="1" applyAlignment="1">
      <alignment horizontal="right" vertical="center" wrapText="1"/>
    </xf>
    <xf numFmtId="167" fontId="9" fillId="4" borderId="18" xfId="2" applyNumberFormat="1" applyFont="1" applyFill="1" applyBorder="1" applyAlignment="1">
      <alignment horizontal="right" vertical="center" wrapText="1"/>
    </xf>
    <xf numFmtId="0" fontId="9" fillId="4" borderId="19" xfId="0" applyFont="1" applyFill="1" applyBorder="1" applyAlignment="1">
      <alignment horizontal="right" vertical="center" wrapText="1"/>
    </xf>
    <xf numFmtId="0" fontId="11" fillId="3" borderId="0" xfId="0" applyFont="1" applyFill="1" applyAlignment="1">
      <alignment horizontal="left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left" vertical="center" wrapText="1"/>
    </xf>
    <xf numFmtId="0" fontId="8" fillId="5" borderId="22" xfId="0" applyFont="1" applyFill="1" applyBorder="1" applyAlignment="1">
      <alignment horizontal="left" vertical="center" wrapText="1"/>
    </xf>
    <xf numFmtId="165" fontId="11" fillId="3" borderId="0" xfId="0" applyNumberFormat="1" applyFont="1" applyFill="1" applyAlignment="1" applyProtection="1">
      <alignment horizontal="left" vertical="center" wrapText="1"/>
      <protection locked="0"/>
    </xf>
    <xf numFmtId="0" fontId="12" fillId="0" borderId="20" xfId="0" applyFont="1" applyBorder="1" applyAlignment="1">
      <alignment horizontal="center" vertical="center"/>
    </xf>
    <xf numFmtId="0" fontId="6" fillId="3" borderId="21" xfId="0" applyFont="1" applyFill="1" applyBorder="1" applyAlignment="1">
      <alignment horizontal="left" vertical="center" wrapText="1" indent="1"/>
    </xf>
    <xf numFmtId="0" fontId="6" fillId="0" borderId="21" xfId="0" applyFont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/>
    </xf>
    <xf numFmtId="165" fontId="6" fillId="0" borderId="21" xfId="3" applyNumberFormat="1" applyFont="1" applyFill="1" applyBorder="1" applyAlignment="1">
      <alignment horizontal="center" vertical="center"/>
    </xf>
    <xf numFmtId="167" fontId="6" fillId="0" borderId="22" xfId="0" applyNumberFormat="1" applyFont="1" applyBorder="1" applyAlignment="1">
      <alignment horizontal="center" vertical="center"/>
    </xf>
    <xf numFmtId="44" fontId="6" fillId="3" borderId="0" xfId="1" applyFont="1" applyFill="1" applyAlignment="1">
      <alignment horizontal="right" vertical="center"/>
    </xf>
    <xf numFmtId="0" fontId="12" fillId="6" borderId="20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left" vertical="center" wrapText="1" indent="1"/>
    </xf>
    <xf numFmtId="0" fontId="6" fillId="6" borderId="21" xfId="0" applyFont="1" applyFill="1" applyBorder="1" applyAlignment="1">
      <alignment horizontal="center" vertical="center"/>
    </xf>
    <xf numFmtId="165" fontId="6" fillId="6" borderId="21" xfId="3" applyNumberFormat="1" applyFont="1" applyFill="1" applyBorder="1" applyAlignment="1">
      <alignment horizontal="center" vertical="center"/>
    </xf>
    <xf numFmtId="167" fontId="6" fillId="6" borderId="22" xfId="0" applyNumberFormat="1" applyFont="1" applyFill="1" applyBorder="1" applyAlignment="1">
      <alignment horizontal="center" vertical="center"/>
    </xf>
    <xf numFmtId="0" fontId="13" fillId="0" borderId="21" xfId="0" applyFont="1" applyBorder="1" applyAlignment="1">
      <alignment horizontal="left" vertical="center" wrapText="1" indent="3"/>
    </xf>
    <xf numFmtId="0" fontId="6" fillId="0" borderId="21" xfId="0" applyFont="1" applyBorder="1" applyAlignment="1">
      <alignment horizontal="left" vertical="center" wrapText="1" indent="1"/>
    </xf>
    <xf numFmtId="44" fontId="6" fillId="0" borderId="0" xfId="1" applyFont="1" applyFill="1" applyAlignment="1">
      <alignment horizontal="right" vertical="center"/>
    </xf>
    <xf numFmtId="0" fontId="13" fillId="0" borderId="21" xfId="0" applyFont="1" applyBorder="1" applyAlignment="1">
      <alignment horizontal="left" vertical="center" wrapText="1" indent="2"/>
    </xf>
    <xf numFmtId="165" fontId="6" fillId="0" borderId="21" xfId="3" applyNumberFormat="1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 indent="1"/>
    </xf>
    <xf numFmtId="0" fontId="6" fillId="0" borderId="24" xfId="0" applyFont="1" applyBorder="1" applyAlignment="1">
      <alignment horizontal="center" vertical="center"/>
    </xf>
    <xf numFmtId="2" fontId="6" fillId="0" borderId="24" xfId="0" applyNumberFormat="1" applyFont="1" applyBorder="1" applyAlignment="1">
      <alignment horizontal="center" vertical="center"/>
    </xf>
    <xf numFmtId="165" fontId="6" fillId="0" borderId="24" xfId="3" applyNumberFormat="1" applyFont="1" applyFill="1" applyBorder="1" applyAlignment="1">
      <alignment horizontal="center" vertical="center"/>
    </xf>
    <xf numFmtId="167" fontId="6" fillId="0" borderId="25" xfId="0" applyNumberFormat="1" applyFont="1" applyBorder="1" applyAlignment="1">
      <alignment horizontal="center" vertical="center"/>
    </xf>
    <xf numFmtId="165" fontId="11" fillId="3" borderId="0" xfId="0" applyNumberFormat="1" applyFont="1" applyFill="1" applyAlignment="1" applyProtection="1">
      <alignment horizontal="center" vertical="center" wrapText="1"/>
      <protection locked="0"/>
    </xf>
    <xf numFmtId="0" fontId="11" fillId="3" borderId="0" xfId="0" applyFont="1" applyFill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44" fontId="5" fillId="0" borderId="29" xfId="1" applyFont="1" applyBorder="1" applyAlignment="1">
      <alignment vertical="center"/>
    </xf>
    <xf numFmtId="44" fontId="5" fillId="0" borderId="28" xfId="1" applyFont="1" applyBorder="1" applyAlignment="1">
      <alignment vertical="center"/>
    </xf>
    <xf numFmtId="44" fontId="5" fillId="0" borderId="30" xfId="1" applyFont="1" applyBorder="1" applyAlignment="1">
      <alignment vertical="center"/>
    </xf>
    <xf numFmtId="0" fontId="6" fillId="0" borderId="31" xfId="0" applyFont="1" applyBorder="1" applyAlignment="1">
      <alignment horizontal="right" vertical="center"/>
    </xf>
    <xf numFmtId="167" fontId="6" fillId="0" borderId="21" xfId="0" applyNumberFormat="1" applyFont="1" applyBorder="1" applyAlignment="1">
      <alignment horizontal="center" vertical="center"/>
    </xf>
    <xf numFmtId="0" fontId="6" fillId="0" borderId="32" xfId="0" applyFont="1" applyBorder="1" applyAlignment="1">
      <alignment horizontal="right" vertical="center"/>
    </xf>
    <xf numFmtId="44" fontId="6" fillId="0" borderId="33" xfId="1" applyFont="1" applyBorder="1" applyAlignment="1">
      <alignment horizontal="right" vertical="center"/>
    </xf>
    <xf numFmtId="0" fontId="6" fillId="0" borderId="33" xfId="0" applyFont="1" applyBorder="1" applyAlignment="1">
      <alignment horizontal="right" vertical="center"/>
    </xf>
    <xf numFmtId="44" fontId="6" fillId="0" borderId="34" xfId="1" applyFont="1" applyBorder="1" applyAlignment="1">
      <alignment horizontal="center" vertical="center"/>
    </xf>
    <xf numFmtId="44" fontId="6" fillId="0" borderId="32" xfId="1" applyFont="1" applyBorder="1" applyAlignment="1">
      <alignment horizontal="right" vertical="center"/>
    </xf>
    <xf numFmtId="44" fontId="6" fillId="0" borderId="35" xfId="1" applyFont="1" applyBorder="1" applyAlignment="1">
      <alignment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44" fontId="5" fillId="0" borderId="39" xfId="0" applyNumberFormat="1" applyFont="1" applyBorder="1" applyAlignment="1">
      <alignment vertical="center"/>
    </xf>
    <xf numFmtId="44" fontId="5" fillId="0" borderId="38" xfId="0" applyNumberFormat="1" applyFont="1" applyBorder="1" applyAlignment="1">
      <alignment vertical="center"/>
    </xf>
    <xf numFmtId="44" fontId="5" fillId="0" borderId="40" xfId="0" applyNumberFormat="1" applyFont="1" applyBorder="1" applyAlignment="1">
      <alignment vertical="center"/>
    </xf>
    <xf numFmtId="44" fontId="5" fillId="0" borderId="0" xfId="0" applyNumberFormat="1" applyFont="1" applyAlignment="1">
      <alignment vertical="center"/>
    </xf>
    <xf numFmtId="42" fontId="10" fillId="4" borderId="41" xfId="0" applyNumberFormat="1" applyFont="1" applyFill="1" applyBorder="1" applyAlignment="1">
      <alignment horizontal="right" vertical="center" wrapText="1"/>
    </xf>
    <xf numFmtId="44" fontId="5" fillId="5" borderId="42" xfId="0" applyNumberFormat="1" applyFont="1" applyFill="1" applyBorder="1" applyAlignment="1">
      <alignment horizontal="left" vertical="center" wrapText="1"/>
    </xf>
    <xf numFmtId="44" fontId="6" fillId="0" borderId="42" xfId="1" applyFont="1" applyFill="1" applyBorder="1" applyAlignment="1">
      <alignment vertical="center"/>
    </xf>
    <xf numFmtId="44" fontId="6" fillId="6" borderId="42" xfId="1" applyFont="1" applyFill="1" applyBorder="1" applyAlignment="1">
      <alignment vertical="center"/>
    </xf>
    <xf numFmtId="44" fontId="6" fillId="0" borderId="43" xfId="1" applyFont="1" applyFill="1" applyBorder="1" applyAlignment="1">
      <alignment vertical="center"/>
    </xf>
    <xf numFmtId="0" fontId="14" fillId="0" borderId="0" xfId="0" applyFont="1" applyBorder="1"/>
  </cellXfs>
  <cellStyles count="4">
    <cellStyle name="Milliers 2" xfId="3" xr:uid="{8B09F20F-4BA1-4679-83FD-32B12D93A579}"/>
    <cellStyle name="Monétaire" xfId="1" builtinId="4"/>
    <cellStyle name="Normal" xfId="0" builtinId="0"/>
    <cellStyle name="Pourcentage" xfId="2" builtinId="5"/>
  </cellStyles>
  <dxfs count="2"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3695500</xdr:colOff>
      <xdr:row>1</xdr:row>
      <xdr:rowOff>114329</xdr:rowOff>
    </xdr:from>
    <xdr:to>
      <xdr:col>2</xdr:col>
      <xdr:colOff>5451335</xdr:colOff>
      <xdr:row>3</xdr:row>
      <xdr:rowOff>40034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3CB8AAC-4687-4CC3-BC9A-57451114A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100" y="114329"/>
          <a:ext cx="1761550" cy="25908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1959D-7292-4E8E-BCFB-0F5E8CE771D4}">
  <sheetPr>
    <pageSetUpPr fitToPage="1"/>
  </sheetPr>
  <dimension ref="A1:AH286"/>
  <sheetViews>
    <sheetView tabSelected="1" topLeftCell="D2" zoomScale="70" zoomScaleNormal="70" workbookViewId="0">
      <selection activeCell="Q8" sqref="Q8:AB8"/>
    </sheetView>
  </sheetViews>
  <sheetFormatPr baseColWidth="10" defaultColWidth="12.85546875" defaultRowHeight="13.5" x14ac:dyDescent="0.25"/>
  <cols>
    <col min="1" max="1" width="5.140625" style="23" customWidth="1"/>
    <col min="2" max="2" width="9.7109375" style="24" customWidth="1"/>
    <col min="3" max="3" width="83.7109375" style="29" customWidth="1"/>
    <col min="4" max="4" width="13.140625" style="24" bestFit="1" customWidth="1"/>
    <col min="5" max="5" width="13.140625" style="24" customWidth="1"/>
    <col min="6" max="28" width="14.5703125" style="24" customWidth="1"/>
    <col min="29" max="29" width="15.5703125" style="24" customWidth="1"/>
    <col min="30" max="30" width="14" style="24" customWidth="1"/>
    <col min="31" max="31" width="15.7109375" style="20" customWidth="1"/>
    <col min="32" max="32" width="4.42578125" style="13" customWidth="1"/>
    <col min="33" max="16384" width="12.85546875" style="24"/>
  </cols>
  <sheetData>
    <row r="1" spans="1:33" s="4" customFormat="1" ht="14.25" hidden="1" thickBot="1" x14ac:dyDescent="0.3">
      <c r="A1" s="1">
        <v>0.2</v>
      </c>
      <c r="B1" s="2">
        <v>5.5E-2</v>
      </c>
      <c r="C1" s="3">
        <v>0.1</v>
      </c>
      <c r="D1" s="3">
        <v>0.2</v>
      </c>
      <c r="E1" s="3"/>
      <c r="AE1" s="5"/>
      <c r="AF1" s="6"/>
    </row>
    <row r="2" spans="1:33" s="10" customFormat="1" ht="12.75" customHeight="1" x14ac:dyDescent="0.25">
      <c r="A2" s="7"/>
      <c r="B2" s="8"/>
      <c r="C2" s="9" t="s">
        <v>0</v>
      </c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2"/>
      <c r="AF2" s="13"/>
      <c r="AG2" s="4"/>
    </row>
    <row r="3" spans="1:33" s="10" customFormat="1" x14ac:dyDescent="0.25">
      <c r="A3" s="7"/>
      <c r="B3" s="14"/>
      <c r="C3" s="15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6"/>
      <c r="AF3" s="13"/>
      <c r="AG3" s="4"/>
    </row>
    <row r="4" spans="1:33" s="10" customFormat="1" ht="15" customHeight="1" x14ac:dyDescent="0.25">
      <c r="A4" s="17"/>
      <c r="B4" s="18"/>
      <c r="C4" s="19" t="s">
        <v>1</v>
      </c>
      <c r="AE4" s="20"/>
      <c r="AF4" s="13"/>
      <c r="AG4" s="4"/>
    </row>
    <row r="5" spans="1:33" s="10" customFormat="1" ht="14.65" customHeight="1" x14ac:dyDescent="0.25">
      <c r="A5" s="7"/>
      <c r="B5" s="21"/>
      <c r="C5" s="22">
        <f ca="1">TODAY()</f>
        <v>45827</v>
      </c>
      <c r="AE5" s="20"/>
      <c r="AF5" s="13"/>
      <c r="AG5" s="4"/>
    </row>
    <row r="6" spans="1:33" x14ac:dyDescent="0.25">
      <c r="C6" s="24"/>
      <c r="D6" s="25"/>
      <c r="E6" s="25"/>
      <c r="F6" s="25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25"/>
      <c r="AE6" s="25"/>
      <c r="AG6" s="4"/>
    </row>
    <row r="7" spans="1:33" ht="14.25" thickBot="1" x14ac:dyDescent="0.3">
      <c r="B7" s="26"/>
      <c r="C7" s="26" t="s">
        <v>2</v>
      </c>
      <c r="D7" s="25"/>
      <c r="E7" s="25"/>
      <c r="F7" s="25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27"/>
      <c r="AD7" s="28"/>
      <c r="AE7" s="28"/>
      <c r="AG7" s="4"/>
    </row>
    <row r="8" spans="1:33" ht="15.75" customHeight="1" thickBot="1" x14ac:dyDescent="0.3">
      <c r="E8" s="30" t="s">
        <v>3</v>
      </c>
      <c r="F8" s="31"/>
      <c r="G8" s="31"/>
      <c r="H8" s="31"/>
      <c r="I8" s="31"/>
      <c r="J8" s="31"/>
      <c r="K8" s="31"/>
      <c r="L8" s="31"/>
      <c r="M8" s="31"/>
      <c r="N8" s="31"/>
      <c r="O8" s="31"/>
      <c r="P8" s="32"/>
      <c r="Q8" s="30" t="s">
        <v>4</v>
      </c>
      <c r="R8" s="31"/>
      <c r="S8" s="31"/>
      <c r="T8" s="31"/>
      <c r="U8" s="31"/>
      <c r="V8" s="31"/>
      <c r="W8" s="31"/>
      <c r="X8" s="31"/>
      <c r="Y8" s="31"/>
      <c r="Z8" s="31"/>
      <c r="AA8" s="31"/>
      <c r="AB8" s="32"/>
    </row>
    <row r="9" spans="1:33" ht="15.75" customHeight="1" thickBot="1" x14ac:dyDescent="0.3">
      <c r="B9" s="33" t="s">
        <v>5</v>
      </c>
      <c r="C9" s="34" t="s">
        <v>6</v>
      </c>
      <c r="D9" s="35" t="s">
        <v>7</v>
      </c>
      <c r="E9" s="33" t="s">
        <v>8</v>
      </c>
      <c r="F9" s="36" t="s">
        <v>9</v>
      </c>
      <c r="G9" s="36" t="s">
        <v>10</v>
      </c>
      <c r="H9" s="36" t="s">
        <v>11</v>
      </c>
      <c r="I9" s="36" t="s">
        <v>12</v>
      </c>
      <c r="J9" s="36" t="s">
        <v>13</v>
      </c>
      <c r="K9" s="36" t="s">
        <v>14</v>
      </c>
      <c r="L9" s="36" t="s">
        <v>15</v>
      </c>
      <c r="M9" s="36" t="s">
        <v>16</v>
      </c>
      <c r="N9" s="36" t="s">
        <v>17</v>
      </c>
      <c r="O9" s="36" t="s">
        <v>18</v>
      </c>
      <c r="P9" s="37" t="s">
        <v>19</v>
      </c>
      <c r="Q9" s="33" t="s">
        <v>8</v>
      </c>
      <c r="R9" s="36" t="s">
        <v>9</v>
      </c>
      <c r="S9" s="36" t="s">
        <v>10</v>
      </c>
      <c r="T9" s="36" t="s">
        <v>11</v>
      </c>
      <c r="U9" s="36" t="s">
        <v>12</v>
      </c>
      <c r="V9" s="36" t="s">
        <v>13</v>
      </c>
      <c r="W9" s="36" t="s">
        <v>14</v>
      </c>
      <c r="X9" s="36" t="s">
        <v>15</v>
      </c>
      <c r="Y9" s="36" t="s">
        <v>16</v>
      </c>
      <c r="Z9" s="36" t="s">
        <v>17</v>
      </c>
      <c r="AA9" s="36" t="s">
        <v>18</v>
      </c>
      <c r="AB9" s="37" t="s">
        <v>19</v>
      </c>
      <c r="AC9" s="38" t="s">
        <v>20</v>
      </c>
      <c r="AD9" s="37" t="s">
        <v>21</v>
      </c>
      <c r="AE9" s="39" t="s">
        <v>22</v>
      </c>
      <c r="AF9" s="40"/>
      <c r="AG9" s="41"/>
    </row>
    <row r="10" spans="1:33" ht="14.25" thickBot="1" x14ac:dyDescent="0.3">
      <c r="AD10" s="20"/>
      <c r="AE10" s="24"/>
      <c r="AF10" s="42"/>
      <c r="AG10" s="43"/>
    </row>
    <row r="11" spans="1:33" x14ac:dyDescent="0.25">
      <c r="A11" s="44"/>
      <c r="B11" s="45">
        <v>3</v>
      </c>
      <c r="C11" s="46" t="s">
        <v>23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8"/>
      <c r="AD11" s="101">
        <f>SUBTOTAL(9,AD12:AD30)</f>
        <v>0</v>
      </c>
      <c r="AE11" s="49"/>
      <c r="AF11" s="50"/>
    </row>
    <row r="12" spans="1:33" x14ac:dyDescent="0.25">
      <c r="B12" s="51" t="s">
        <v>24</v>
      </c>
      <c r="C12" s="52" t="s">
        <v>25</v>
      </c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102">
        <f>SUBTOTAL(9,AD13:AD17)</f>
        <v>0</v>
      </c>
      <c r="AE12" s="53"/>
      <c r="AF12" s="54"/>
    </row>
    <row r="13" spans="1:33" x14ac:dyDescent="0.25">
      <c r="B13" s="55"/>
      <c r="C13" s="56" t="s">
        <v>26</v>
      </c>
      <c r="D13" s="57" t="s">
        <v>27</v>
      </c>
      <c r="E13" s="57">
        <v>15</v>
      </c>
      <c r="F13" s="58">
        <v>15</v>
      </c>
      <c r="G13" s="58">
        <v>15</v>
      </c>
      <c r="H13" s="58">
        <v>15</v>
      </c>
      <c r="I13" s="58">
        <v>15</v>
      </c>
      <c r="J13" s="58">
        <v>15</v>
      </c>
      <c r="K13" s="58">
        <v>15</v>
      </c>
      <c r="L13" s="58">
        <v>15</v>
      </c>
      <c r="M13" s="58">
        <v>15</v>
      </c>
      <c r="N13" s="58">
        <v>15</v>
      </c>
      <c r="O13" s="58">
        <v>15</v>
      </c>
      <c r="P13" s="58">
        <v>15</v>
      </c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>
        <f>SUM(Q13:AA13)</f>
        <v>0</v>
      </c>
      <c r="AC13" s="59"/>
      <c r="AD13" s="103">
        <f>ROUND(AB13*AC13,2)</f>
        <v>0</v>
      </c>
      <c r="AE13" s="60">
        <v>0.2</v>
      </c>
      <c r="AF13" s="42"/>
      <c r="AG13" s="61"/>
    </row>
    <row r="14" spans="1:33" x14ac:dyDescent="0.25">
      <c r="B14" s="55"/>
      <c r="C14" s="56" t="s">
        <v>28</v>
      </c>
      <c r="D14" s="57" t="s">
        <v>27</v>
      </c>
      <c r="E14" s="57">
        <v>15</v>
      </c>
      <c r="F14" s="58">
        <v>15</v>
      </c>
      <c r="G14" s="58">
        <v>15</v>
      </c>
      <c r="H14" s="58">
        <v>15</v>
      </c>
      <c r="I14" s="58">
        <v>15</v>
      </c>
      <c r="J14" s="58">
        <v>15</v>
      </c>
      <c r="K14" s="58">
        <v>15</v>
      </c>
      <c r="L14" s="58">
        <v>15</v>
      </c>
      <c r="M14" s="58">
        <v>15</v>
      </c>
      <c r="N14" s="58">
        <v>15</v>
      </c>
      <c r="O14" s="58">
        <v>15</v>
      </c>
      <c r="P14" s="58">
        <v>15</v>
      </c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>
        <f t="shared" ref="AB14:AB30" si="0">SUM(Q14:AA14)</f>
        <v>0</v>
      </c>
      <c r="AC14" s="59"/>
      <c r="AD14" s="103">
        <f t="shared" ref="AD14:AD30" si="1">ROUND(AB14*AC14,2)</f>
        <v>0</v>
      </c>
      <c r="AE14" s="60">
        <v>0.2</v>
      </c>
      <c r="AF14" s="42"/>
      <c r="AG14" s="61"/>
    </row>
    <row r="15" spans="1:33" x14ac:dyDescent="0.25">
      <c r="B15" s="55"/>
      <c r="C15" s="56" t="s">
        <v>29</v>
      </c>
      <c r="D15" s="57" t="s">
        <v>27</v>
      </c>
      <c r="E15" s="57">
        <v>15</v>
      </c>
      <c r="F15" s="58">
        <v>15</v>
      </c>
      <c r="G15" s="58">
        <v>15</v>
      </c>
      <c r="H15" s="58">
        <v>15</v>
      </c>
      <c r="I15" s="58">
        <v>15</v>
      </c>
      <c r="J15" s="58">
        <v>15</v>
      </c>
      <c r="K15" s="58">
        <v>15</v>
      </c>
      <c r="L15" s="58">
        <v>15</v>
      </c>
      <c r="M15" s="58">
        <v>15</v>
      </c>
      <c r="N15" s="58">
        <v>15</v>
      </c>
      <c r="O15" s="58">
        <v>15</v>
      </c>
      <c r="P15" s="58">
        <v>15</v>
      </c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>
        <f t="shared" si="0"/>
        <v>0</v>
      </c>
      <c r="AC15" s="59"/>
      <c r="AD15" s="103">
        <f t="shared" si="1"/>
        <v>0</v>
      </c>
      <c r="AE15" s="60">
        <v>0.2</v>
      </c>
      <c r="AF15" s="42"/>
      <c r="AG15" s="61"/>
    </row>
    <row r="16" spans="1:33" x14ac:dyDescent="0.25">
      <c r="B16" s="55"/>
      <c r="C16" s="56" t="s">
        <v>30</v>
      </c>
      <c r="D16" s="57" t="s">
        <v>27</v>
      </c>
      <c r="E16" s="57">
        <v>15</v>
      </c>
      <c r="F16" s="58">
        <v>15</v>
      </c>
      <c r="G16" s="58">
        <v>15</v>
      </c>
      <c r="H16" s="58">
        <v>15</v>
      </c>
      <c r="I16" s="58">
        <v>15</v>
      </c>
      <c r="J16" s="58">
        <v>15</v>
      </c>
      <c r="K16" s="58">
        <v>15</v>
      </c>
      <c r="L16" s="58">
        <v>15</v>
      </c>
      <c r="M16" s="58">
        <v>15</v>
      </c>
      <c r="N16" s="58">
        <v>15</v>
      </c>
      <c r="O16" s="58">
        <v>15</v>
      </c>
      <c r="P16" s="58">
        <v>15</v>
      </c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>
        <f t="shared" si="0"/>
        <v>0</v>
      </c>
      <c r="AC16" s="59"/>
      <c r="AD16" s="103">
        <f t="shared" si="1"/>
        <v>0</v>
      </c>
      <c r="AE16" s="60">
        <v>0.2</v>
      </c>
      <c r="AF16" s="42"/>
      <c r="AG16" s="61"/>
    </row>
    <row r="17" spans="1:33" x14ac:dyDescent="0.25">
      <c r="B17" s="55"/>
      <c r="C17" s="56" t="s">
        <v>31</v>
      </c>
      <c r="D17" s="57" t="s">
        <v>27</v>
      </c>
      <c r="E17" s="57">
        <v>15</v>
      </c>
      <c r="F17" s="58">
        <v>15</v>
      </c>
      <c r="G17" s="58">
        <v>15</v>
      </c>
      <c r="H17" s="58">
        <v>15</v>
      </c>
      <c r="I17" s="58">
        <v>15</v>
      </c>
      <c r="J17" s="58">
        <v>15</v>
      </c>
      <c r="K17" s="58">
        <v>15</v>
      </c>
      <c r="L17" s="58">
        <v>15</v>
      </c>
      <c r="M17" s="58">
        <v>15</v>
      </c>
      <c r="N17" s="58">
        <v>15</v>
      </c>
      <c r="O17" s="58">
        <v>15</v>
      </c>
      <c r="P17" s="58">
        <v>15</v>
      </c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>
        <f t="shared" si="0"/>
        <v>0</v>
      </c>
      <c r="AC17" s="59"/>
      <c r="AD17" s="103">
        <f t="shared" si="1"/>
        <v>0</v>
      </c>
      <c r="AE17" s="60">
        <v>0.2</v>
      </c>
      <c r="AF17" s="42"/>
      <c r="AG17" s="61"/>
    </row>
    <row r="18" spans="1:33" x14ac:dyDescent="0.25">
      <c r="B18" s="51" t="s">
        <v>32</v>
      </c>
      <c r="C18" s="52" t="s">
        <v>33</v>
      </c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102">
        <f>SUBTOTAL(9,AD19:AD20)</f>
        <v>0</v>
      </c>
      <c r="AE18" s="53"/>
      <c r="AF18" s="54"/>
    </row>
    <row r="19" spans="1:33" x14ac:dyDescent="0.25">
      <c r="B19" s="55"/>
      <c r="C19" s="56" t="s">
        <v>34</v>
      </c>
      <c r="D19" s="57" t="s">
        <v>35</v>
      </c>
      <c r="E19" s="57">
        <v>15</v>
      </c>
      <c r="F19" s="58">
        <v>0.1</v>
      </c>
      <c r="G19" s="58">
        <v>0.1</v>
      </c>
      <c r="H19" s="58">
        <v>0.1</v>
      </c>
      <c r="I19" s="58">
        <v>0.1</v>
      </c>
      <c r="J19" s="58">
        <v>0.1</v>
      </c>
      <c r="K19" s="58">
        <v>0.1</v>
      </c>
      <c r="L19" s="58">
        <v>0.1</v>
      </c>
      <c r="M19" s="58">
        <v>0.1</v>
      </c>
      <c r="N19" s="58">
        <v>0.1</v>
      </c>
      <c r="O19" s="58">
        <v>0.1</v>
      </c>
      <c r="P19" s="58">
        <v>1</v>
      </c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>
        <f t="shared" si="0"/>
        <v>0</v>
      </c>
      <c r="AC19" s="59"/>
      <c r="AD19" s="103">
        <f t="shared" si="1"/>
        <v>0</v>
      </c>
      <c r="AE19" s="60">
        <v>0.2</v>
      </c>
      <c r="AF19" s="42"/>
      <c r="AG19" s="61"/>
    </row>
    <row r="20" spans="1:33" x14ac:dyDescent="0.25">
      <c r="B20" s="55"/>
      <c r="C20" s="56" t="s">
        <v>36</v>
      </c>
      <c r="D20" s="57" t="s">
        <v>35</v>
      </c>
      <c r="E20" s="57">
        <v>15</v>
      </c>
      <c r="F20" s="58">
        <v>0.1</v>
      </c>
      <c r="G20" s="58">
        <v>0.1</v>
      </c>
      <c r="H20" s="58">
        <v>0.1</v>
      </c>
      <c r="I20" s="58">
        <v>0.1</v>
      </c>
      <c r="J20" s="58">
        <v>0.1</v>
      </c>
      <c r="K20" s="58">
        <v>0.1</v>
      </c>
      <c r="L20" s="58">
        <v>0.1</v>
      </c>
      <c r="M20" s="58">
        <v>0.1</v>
      </c>
      <c r="N20" s="58">
        <v>0.1</v>
      </c>
      <c r="O20" s="58">
        <v>0.1</v>
      </c>
      <c r="P20" s="58">
        <v>1</v>
      </c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>
        <f t="shared" si="0"/>
        <v>0</v>
      </c>
      <c r="AC20" s="59"/>
      <c r="AD20" s="103">
        <f t="shared" si="1"/>
        <v>0</v>
      </c>
      <c r="AE20" s="60">
        <v>0.2</v>
      </c>
      <c r="AF20" s="42"/>
      <c r="AG20" s="61"/>
    </row>
    <row r="21" spans="1:33" x14ac:dyDescent="0.25">
      <c r="B21" s="51" t="s">
        <v>37</v>
      </c>
      <c r="C21" s="52" t="s">
        <v>38</v>
      </c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102">
        <f>SUBTOTAL(9,AD22)</f>
        <v>0</v>
      </c>
      <c r="AE21" s="53"/>
      <c r="AF21" s="54"/>
    </row>
    <row r="22" spans="1:33" x14ac:dyDescent="0.25">
      <c r="B22" s="55"/>
      <c r="C22" s="56" t="s">
        <v>39</v>
      </c>
      <c r="D22" s="57" t="s">
        <v>27</v>
      </c>
      <c r="E22" s="57">
        <v>15</v>
      </c>
      <c r="F22" s="58">
        <v>15</v>
      </c>
      <c r="G22" s="58">
        <v>15</v>
      </c>
      <c r="H22" s="58">
        <v>15</v>
      </c>
      <c r="I22" s="58">
        <v>15</v>
      </c>
      <c r="J22" s="58">
        <v>15</v>
      </c>
      <c r="K22" s="58">
        <v>15</v>
      </c>
      <c r="L22" s="58">
        <v>15</v>
      </c>
      <c r="M22" s="58">
        <v>15</v>
      </c>
      <c r="N22" s="58">
        <v>15</v>
      </c>
      <c r="O22" s="58">
        <v>15</v>
      </c>
      <c r="P22" s="58">
        <v>15</v>
      </c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>
        <f t="shared" si="0"/>
        <v>0</v>
      </c>
      <c r="AC22" s="59"/>
      <c r="AD22" s="103">
        <f t="shared" si="1"/>
        <v>0</v>
      </c>
      <c r="AE22" s="60">
        <v>0.2</v>
      </c>
      <c r="AF22" s="42"/>
      <c r="AG22" s="61"/>
    </row>
    <row r="23" spans="1:33" x14ac:dyDescent="0.25">
      <c r="B23" s="51" t="s">
        <v>40</v>
      </c>
      <c r="C23" s="52" t="s">
        <v>41</v>
      </c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102">
        <f>SUBTOTAL(9,AD24:AD26)</f>
        <v>0</v>
      </c>
      <c r="AE23" s="53"/>
      <c r="AF23" s="54"/>
    </row>
    <row r="24" spans="1:33" x14ac:dyDescent="0.25">
      <c r="B24" s="55"/>
      <c r="C24" s="56" t="s">
        <v>42</v>
      </c>
      <c r="D24" s="57" t="s">
        <v>35</v>
      </c>
      <c r="E24" s="57">
        <v>0</v>
      </c>
      <c r="F24" s="58">
        <v>0</v>
      </c>
      <c r="G24" s="58">
        <v>1</v>
      </c>
      <c r="H24" s="58">
        <v>1</v>
      </c>
      <c r="I24" s="58">
        <v>1</v>
      </c>
      <c r="J24" s="58">
        <v>1</v>
      </c>
      <c r="K24" s="58">
        <v>1</v>
      </c>
      <c r="L24" s="58">
        <v>1</v>
      </c>
      <c r="M24" s="58">
        <v>1</v>
      </c>
      <c r="N24" s="58">
        <v>1</v>
      </c>
      <c r="O24" s="58">
        <v>0</v>
      </c>
      <c r="P24" s="58">
        <f>SUM(E24:O24)</f>
        <v>8</v>
      </c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>
        <f t="shared" si="0"/>
        <v>0</v>
      </c>
      <c r="AC24" s="59"/>
      <c r="AD24" s="103">
        <f t="shared" si="1"/>
        <v>0</v>
      </c>
      <c r="AE24" s="60">
        <v>0.2</v>
      </c>
      <c r="AF24" s="42"/>
      <c r="AG24" s="61"/>
    </row>
    <row r="25" spans="1:33" ht="27" x14ac:dyDescent="0.25">
      <c r="B25" s="55"/>
      <c r="C25" s="56" t="s">
        <v>43</v>
      </c>
      <c r="D25" s="57" t="s">
        <v>35</v>
      </c>
      <c r="E25" s="57">
        <v>0</v>
      </c>
      <c r="F25" s="58">
        <v>0</v>
      </c>
      <c r="G25" s="58">
        <v>1</v>
      </c>
      <c r="H25" s="58">
        <v>1</v>
      </c>
      <c r="I25" s="58">
        <v>1</v>
      </c>
      <c r="J25" s="58">
        <v>1</v>
      </c>
      <c r="K25" s="58">
        <v>1</v>
      </c>
      <c r="L25" s="58">
        <v>1</v>
      </c>
      <c r="M25" s="58">
        <v>1</v>
      </c>
      <c r="N25" s="58">
        <v>1</v>
      </c>
      <c r="O25" s="58">
        <v>0</v>
      </c>
      <c r="P25" s="58">
        <f>SUM(E25:O25)</f>
        <v>8</v>
      </c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>
        <f t="shared" si="0"/>
        <v>0</v>
      </c>
      <c r="AC25" s="59"/>
      <c r="AD25" s="103">
        <f t="shared" si="1"/>
        <v>0</v>
      </c>
      <c r="AE25" s="60">
        <v>0.2</v>
      </c>
      <c r="AF25" s="42"/>
      <c r="AG25" s="61"/>
    </row>
    <row r="26" spans="1:33" x14ac:dyDescent="0.25">
      <c r="B26" s="55"/>
      <c r="C26" s="56" t="s">
        <v>44</v>
      </c>
      <c r="D26" s="57" t="s">
        <v>35</v>
      </c>
      <c r="E26" s="57">
        <v>0</v>
      </c>
      <c r="F26" s="58">
        <v>0</v>
      </c>
      <c r="G26" s="58">
        <v>1</v>
      </c>
      <c r="H26" s="58">
        <v>1</v>
      </c>
      <c r="I26" s="58">
        <v>1</v>
      </c>
      <c r="J26" s="58">
        <v>1</v>
      </c>
      <c r="K26" s="58">
        <v>1</v>
      </c>
      <c r="L26" s="58">
        <v>1</v>
      </c>
      <c r="M26" s="58">
        <v>1</v>
      </c>
      <c r="N26" s="58">
        <v>1</v>
      </c>
      <c r="O26" s="58">
        <v>0</v>
      </c>
      <c r="P26" s="58">
        <f>SUM(E26:O26)</f>
        <v>8</v>
      </c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>
        <f t="shared" si="0"/>
        <v>0</v>
      </c>
      <c r="AC26" s="59"/>
      <c r="AD26" s="103">
        <f t="shared" si="1"/>
        <v>0</v>
      </c>
      <c r="AE26" s="60">
        <v>0.2</v>
      </c>
      <c r="AF26" s="42"/>
      <c r="AG26" s="61"/>
    </row>
    <row r="27" spans="1:33" x14ac:dyDescent="0.25">
      <c r="B27" s="51" t="s">
        <v>45</v>
      </c>
      <c r="C27" s="52" t="s">
        <v>46</v>
      </c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102">
        <f>SUBTOTAL(9,AD28)</f>
        <v>0</v>
      </c>
      <c r="AE27" s="53"/>
      <c r="AF27" s="54"/>
    </row>
    <row r="28" spans="1:33" x14ac:dyDescent="0.25">
      <c r="B28" s="55"/>
      <c r="C28" s="56" t="s">
        <v>47</v>
      </c>
      <c r="D28" s="57" t="s">
        <v>35</v>
      </c>
      <c r="E28" s="58">
        <v>9.0909090909090912E-2</v>
      </c>
      <c r="F28" s="58">
        <v>9.0909090909090912E-2</v>
      </c>
      <c r="G28" s="58">
        <v>9.0909090909090912E-2</v>
      </c>
      <c r="H28" s="58">
        <v>9.0909090909090912E-2</v>
      </c>
      <c r="I28" s="58">
        <v>9.0909090909090912E-2</v>
      </c>
      <c r="J28" s="58">
        <v>9.0909090909090912E-2</v>
      </c>
      <c r="K28" s="58">
        <v>9.0909090909090912E-2</v>
      </c>
      <c r="L28" s="58">
        <v>9.0909090909090912E-2</v>
      </c>
      <c r="M28" s="58">
        <v>9.0909090909090912E-2</v>
      </c>
      <c r="N28" s="58">
        <v>9.0909090909090912E-2</v>
      </c>
      <c r="O28" s="58">
        <v>9.0909090909090912E-2</v>
      </c>
      <c r="P28" s="58">
        <v>1</v>
      </c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>
        <f t="shared" si="0"/>
        <v>0</v>
      </c>
      <c r="AC28" s="59"/>
      <c r="AD28" s="103">
        <f t="shared" si="1"/>
        <v>0</v>
      </c>
      <c r="AE28" s="60">
        <v>0.2</v>
      </c>
      <c r="AF28" s="42"/>
      <c r="AG28" s="61"/>
    </row>
    <row r="29" spans="1:33" x14ac:dyDescent="0.25">
      <c r="B29" s="51" t="s">
        <v>48</v>
      </c>
      <c r="C29" s="52" t="s">
        <v>49</v>
      </c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102">
        <f>SUBTOTAL(9,AD30)</f>
        <v>0</v>
      </c>
      <c r="AE29" s="53"/>
      <c r="AF29" s="54"/>
    </row>
    <row r="30" spans="1:33" ht="14.25" thickBot="1" x14ac:dyDescent="0.3">
      <c r="B30" s="55"/>
      <c r="C30" s="56" t="s">
        <v>50</v>
      </c>
      <c r="D30" s="57" t="s">
        <v>35</v>
      </c>
      <c r="E30" s="57">
        <v>1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1</v>
      </c>
      <c r="P30" s="58">
        <f>SUM(E30:O30)</f>
        <v>2</v>
      </c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>
        <f t="shared" si="0"/>
        <v>0</v>
      </c>
      <c r="AC30" s="59"/>
      <c r="AD30" s="103">
        <f t="shared" si="1"/>
        <v>0</v>
      </c>
      <c r="AE30" s="60">
        <v>0.2</v>
      </c>
      <c r="AF30" s="42"/>
      <c r="AG30" s="61"/>
    </row>
    <row r="31" spans="1:33" x14ac:dyDescent="0.25">
      <c r="A31" s="44"/>
      <c r="B31" s="45">
        <v>4</v>
      </c>
      <c r="C31" s="46" t="s">
        <v>51</v>
      </c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8"/>
      <c r="AD31" s="101">
        <f>SUBTOTAL(9,AD32:AD131)</f>
        <v>0</v>
      </c>
      <c r="AE31" s="49"/>
      <c r="AF31" s="50"/>
    </row>
    <row r="32" spans="1:33" x14ac:dyDescent="0.25">
      <c r="B32" s="51" t="s">
        <v>52</v>
      </c>
      <c r="C32" s="52" t="s">
        <v>53</v>
      </c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102">
        <f>SUBTOTAL(9,AD33:AD39)</f>
        <v>0</v>
      </c>
      <c r="AE32" s="53"/>
      <c r="AF32" s="54"/>
    </row>
    <row r="33" spans="2:33" x14ac:dyDescent="0.25">
      <c r="B33" s="62" t="s">
        <v>54</v>
      </c>
      <c r="C33" s="63" t="s">
        <v>55</v>
      </c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5"/>
      <c r="AD33" s="104">
        <f>SUBTOTAL(9,AD34:AD37)</f>
        <v>0</v>
      </c>
      <c r="AE33" s="66"/>
      <c r="AF33" s="42"/>
      <c r="AG33" s="61"/>
    </row>
    <row r="34" spans="2:33" x14ac:dyDescent="0.25">
      <c r="B34" s="55"/>
      <c r="C34" s="56" t="s">
        <v>56</v>
      </c>
      <c r="D34" s="57" t="s">
        <v>35</v>
      </c>
      <c r="E34" s="57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1</v>
      </c>
      <c r="P34" s="58">
        <f>SUM(E34:O34)</f>
        <v>1</v>
      </c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>
        <f t="shared" ref="AB34:AB37" si="2">SUM(Q34:AA34)</f>
        <v>0</v>
      </c>
      <c r="AC34" s="59"/>
      <c r="AD34" s="103">
        <f t="shared" ref="AD34:AD37" si="3">ROUND(AB34*AC34,2)</f>
        <v>0</v>
      </c>
      <c r="AE34" s="60">
        <v>0.2</v>
      </c>
      <c r="AF34" s="42"/>
      <c r="AG34" s="61"/>
    </row>
    <row r="35" spans="2:33" x14ac:dyDescent="0.25">
      <c r="B35" s="55"/>
      <c r="C35" s="56" t="s">
        <v>57</v>
      </c>
      <c r="D35" s="57" t="s">
        <v>35</v>
      </c>
      <c r="E35" s="57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1</v>
      </c>
      <c r="P35" s="58">
        <f>SUM(E35:O35)</f>
        <v>1</v>
      </c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>
        <f t="shared" si="2"/>
        <v>0</v>
      </c>
      <c r="AC35" s="59"/>
      <c r="AD35" s="103">
        <f t="shared" si="3"/>
        <v>0</v>
      </c>
      <c r="AE35" s="60">
        <v>0.2</v>
      </c>
      <c r="AF35" s="42"/>
      <c r="AG35" s="61"/>
    </row>
    <row r="36" spans="2:33" x14ac:dyDescent="0.25">
      <c r="B36" s="55"/>
      <c r="C36" s="56" t="s">
        <v>58</v>
      </c>
      <c r="D36" s="57" t="s">
        <v>35</v>
      </c>
      <c r="E36" s="57"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1</v>
      </c>
      <c r="P36" s="58">
        <f>SUM(E36:O36)</f>
        <v>1</v>
      </c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>
        <f t="shared" si="2"/>
        <v>0</v>
      </c>
      <c r="AC36" s="59"/>
      <c r="AD36" s="103">
        <f t="shared" si="3"/>
        <v>0</v>
      </c>
      <c r="AE36" s="60">
        <v>0.2</v>
      </c>
      <c r="AF36" s="42"/>
      <c r="AG36" s="61"/>
    </row>
    <row r="37" spans="2:33" x14ac:dyDescent="0.25">
      <c r="B37" s="55"/>
      <c r="C37" s="56" t="s">
        <v>59</v>
      </c>
      <c r="D37" s="57" t="s">
        <v>35</v>
      </c>
      <c r="E37" s="57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1</v>
      </c>
      <c r="P37" s="58">
        <f>SUM(E37:O37)</f>
        <v>1</v>
      </c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>
        <f t="shared" si="2"/>
        <v>0</v>
      </c>
      <c r="AC37" s="59"/>
      <c r="AD37" s="103">
        <f t="shared" si="3"/>
        <v>0</v>
      </c>
      <c r="AE37" s="60">
        <v>0.2</v>
      </c>
      <c r="AF37" s="42"/>
      <c r="AG37" s="61"/>
    </row>
    <row r="38" spans="2:33" x14ac:dyDescent="0.25">
      <c r="B38" s="62" t="s">
        <v>60</v>
      </c>
      <c r="C38" s="63" t="s">
        <v>61</v>
      </c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5"/>
      <c r="AD38" s="104">
        <f>SUBTOTAL(9,AD39)</f>
        <v>0</v>
      </c>
      <c r="AE38" s="66"/>
      <c r="AF38" s="42"/>
      <c r="AG38" s="61"/>
    </row>
    <row r="39" spans="2:33" x14ac:dyDescent="0.25">
      <c r="B39" s="55"/>
      <c r="C39" s="56" t="s">
        <v>62</v>
      </c>
      <c r="D39" s="57" t="s">
        <v>35</v>
      </c>
      <c r="E39" s="57">
        <v>0</v>
      </c>
      <c r="F39" s="58"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0</v>
      </c>
      <c r="O39" s="58">
        <v>1</v>
      </c>
      <c r="P39" s="58">
        <f>SUM(E39:O39)</f>
        <v>1</v>
      </c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>
        <f t="shared" ref="AB39" si="4">SUM(Q39:AA39)</f>
        <v>0</v>
      </c>
      <c r="AC39" s="59"/>
      <c r="AD39" s="103">
        <f t="shared" ref="AD39" si="5">ROUND(AB39*AC39,2)</f>
        <v>0</v>
      </c>
      <c r="AE39" s="60">
        <v>0.2</v>
      </c>
      <c r="AF39" s="42"/>
      <c r="AG39" s="61"/>
    </row>
    <row r="40" spans="2:33" x14ac:dyDescent="0.25">
      <c r="B40" s="51" t="s">
        <v>63</v>
      </c>
      <c r="C40" s="52" t="s">
        <v>64</v>
      </c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102">
        <f>SUBTOTAL(9,AD41:AD105)</f>
        <v>0</v>
      </c>
      <c r="AE40" s="53"/>
      <c r="AF40" s="54"/>
    </row>
    <row r="41" spans="2:33" x14ac:dyDescent="0.25">
      <c r="B41" s="62" t="s">
        <v>65</v>
      </c>
      <c r="C41" s="63" t="s">
        <v>66</v>
      </c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5"/>
      <c r="AD41" s="104">
        <f>SUBTOTAL(9,AD42)</f>
        <v>0</v>
      </c>
      <c r="AE41" s="66"/>
      <c r="AF41" s="42"/>
      <c r="AG41" s="61"/>
    </row>
    <row r="42" spans="2:33" x14ac:dyDescent="0.25">
      <c r="B42" s="55"/>
      <c r="C42" s="56" t="s">
        <v>67</v>
      </c>
      <c r="D42" s="57" t="s">
        <v>35</v>
      </c>
      <c r="E42" s="57">
        <v>0</v>
      </c>
      <c r="F42" s="58">
        <v>1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f>SUM(E42:O42)</f>
        <v>1</v>
      </c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>
        <f t="shared" ref="AB42" si="6">SUM(Q42:AA42)</f>
        <v>0</v>
      </c>
      <c r="AC42" s="59"/>
      <c r="AD42" s="103">
        <f t="shared" ref="AD42" si="7">ROUND(AB42*AC42,2)</f>
        <v>0</v>
      </c>
      <c r="AE42" s="60">
        <v>0.2</v>
      </c>
      <c r="AF42" s="42"/>
      <c r="AG42" s="61"/>
    </row>
    <row r="43" spans="2:33" x14ac:dyDescent="0.25">
      <c r="B43" s="62" t="s">
        <v>68</v>
      </c>
      <c r="C43" s="63" t="s">
        <v>69</v>
      </c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5"/>
      <c r="AD43" s="104">
        <f>SUBTOTAL(9,AD44:AD50)</f>
        <v>0</v>
      </c>
      <c r="AE43" s="66"/>
      <c r="AF43" s="42"/>
      <c r="AG43" s="61"/>
    </row>
    <row r="44" spans="2:33" x14ac:dyDescent="0.25">
      <c r="B44" s="55"/>
      <c r="C44" s="56" t="s">
        <v>70</v>
      </c>
      <c r="D44" s="57"/>
      <c r="E44" s="57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>
        <f t="shared" ref="AB44:AB105" si="8">SUM(Q44:AA44)</f>
        <v>0</v>
      </c>
      <c r="AC44" s="59"/>
      <c r="AD44" s="103">
        <f t="shared" ref="AD44:AD105" si="9">ROUND(AB44*AC44,2)</f>
        <v>0</v>
      </c>
      <c r="AE44" s="60">
        <v>0.2</v>
      </c>
      <c r="AF44" s="42"/>
      <c r="AG44" s="61"/>
    </row>
    <row r="45" spans="2:33" x14ac:dyDescent="0.25">
      <c r="B45" s="55"/>
      <c r="C45" s="67" t="s">
        <v>71</v>
      </c>
      <c r="D45" s="57" t="s">
        <v>72</v>
      </c>
      <c r="E45" s="57">
        <v>6</v>
      </c>
      <c r="F45" s="58">
        <v>45</v>
      </c>
      <c r="G45" s="58">
        <v>45</v>
      </c>
      <c r="H45" s="58">
        <v>210</v>
      </c>
      <c r="I45" s="58">
        <v>135</v>
      </c>
      <c r="J45" s="58">
        <v>140</v>
      </c>
      <c r="K45" s="58">
        <v>170</v>
      </c>
      <c r="L45" s="58">
        <v>112</v>
      </c>
      <c r="M45" s="58">
        <v>158</v>
      </c>
      <c r="N45" s="58">
        <v>55</v>
      </c>
      <c r="O45" s="58">
        <v>0</v>
      </c>
      <c r="P45" s="58">
        <f>SUM(E45:O45)</f>
        <v>1076</v>
      </c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>
        <f t="shared" si="8"/>
        <v>0</v>
      </c>
      <c r="AC45" s="59"/>
      <c r="AD45" s="103">
        <f t="shared" si="9"/>
        <v>0</v>
      </c>
      <c r="AE45" s="60">
        <v>0.2</v>
      </c>
      <c r="AF45" s="42"/>
      <c r="AG45" s="61"/>
    </row>
    <row r="46" spans="2:33" x14ac:dyDescent="0.25">
      <c r="B46" s="55"/>
      <c r="C46" s="67" t="s">
        <v>73</v>
      </c>
      <c r="D46" s="57" t="s">
        <v>72</v>
      </c>
      <c r="E46" s="57">
        <v>0</v>
      </c>
      <c r="F46" s="58">
        <v>18</v>
      </c>
      <c r="G46" s="58">
        <v>95</v>
      </c>
      <c r="H46" s="58">
        <v>65</v>
      </c>
      <c r="I46" s="58">
        <v>58</v>
      </c>
      <c r="J46" s="58">
        <v>58</v>
      </c>
      <c r="K46" s="58">
        <v>60</v>
      </c>
      <c r="L46" s="58">
        <v>85</v>
      </c>
      <c r="M46" s="58">
        <v>52</v>
      </c>
      <c r="N46" s="58">
        <v>75</v>
      </c>
      <c r="O46" s="58">
        <v>0</v>
      </c>
      <c r="P46" s="58">
        <f t="shared" ref="P46:P50" si="10">SUM(E46:O46)</f>
        <v>566</v>
      </c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>
        <f t="shared" si="8"/>
        <v>0</v>
      </c>
      <c r="AC46" s="59"/>
      <c r="AD46" s="103">
        <f t="shared" si="9"/>
        <v>0</v>
      </c>
      <c r="AE46" s="60">
        <v>0.2</v>
      </c>
      <c r="AF46" s="42"/>
      <c r="AG46" s="61"/>
    </row>
    <row r="47" spans="2:33" x14ac:dyDescent="0.25">
      <c r="B47" s="55"/>
      <c r="C47" s="67" t="s">
        <v>74</v>
      </c>
      <c r="D47" s="57" t="s">
        <v>72</v>
      </c>
      <c r="E47" s="57">
        <v>0</v>
      </c>
      <c r="F47" s="58">
        <v>37</v>
      </c>
      <c r="G47" s="58">
        <v>4</v>
      </c>
      <c r="H47" s="58">
        <v>17</v>
      </c>
      <c r="I47" s="58">
        <v>5</v>
      </c>
      <c r="J47" s="58">
        <v>2</v>
      </c>
      <c r="K47" s="58">
        <v>8</v>
      </c>
      <c r="L47" s="58">
        <v>20</v>
      </c>
      <c r="M47" s="58">
        <v>25</v>
      </c>
      <c r="N47" s="58">
        <v>51</v>
      </c>
      <c r="O47" s="58">
        <v>0</v>
      </c>
      <c r="P47" s="58">
        <f t="shared" si="10"/>
        <v>169</v>
      </c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>
        <f t="shared" si="8"/>
        <v>0</v>
      </c>
      <c r="AC47" s="59"/>
      <c r="AD47" s="103">
        <f t="shared" si="9"/>
        <v>0</v>
      </c>
      <c r="AE47" s="60">
        <v>0.2</v>
      </c>
      <c r="AF47" s="42"/>
      <c r="AG47" s="61"/>
    </row>
    <row r="48" spans="2:33" x14ac:dyDescent="0.25">
      <c r="B48" s="55"/>
      <c r="C48" s="67" t="s">
        <v>75</v>
      </c>
      <c r="D48" s="57" t="s">
        <v>72</v>
      </c>
      <c r="E48" s="57">
        <v>0</v>
      </c>
      <c r="F48" s="58">
        <v>0</v>
      </c>
      <c r="G48" s="58">
        <v>0</v>
      </c>
      <c r="H48" s="58">
        <v>25</v>
      </c>
      <c r="I48" s="58">
        <v>29</v>
      </c>
      <c r="J48" s="58">
        <v>46</v>
      </c>
      <c r="K48" s="58">
        <v>45</v>
      </c>
      <c r="L48" s="58">
        <v>40</v>
      </c>
      <c r="M48" s="58">
        <v>40</v>
      </c>
      <c r="N48" s="58">
        <v>36</v>
      </c>
      <c r="O48" s="58">
        <v>0</v>
      </c>
      <c r="P48" s="58">
        <f t="shared" si="10"/>
        <v>261</v>
      </c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>
        <f t="shared" si="8"/>
        <v>0</v>
      </c>
      <c r="AC48" s="59"/>
      <c r="AD48" s="103">
        <f t="shared" si="9"/>
        <v>0</v>
      </c>
      <c r="AE48" s="60">
        <v>0.2</v>
      </c>
      <c r="AF48" s="42"/>
      <c r="AG48" s="61"/>
    </row>
    <row r="49" spans="2:33" x14ac:dyDescent="0.25">
      <c r="B49" s="55"/>
      <c r="C49" s="67" t="s">
        <v>76</v>
      </c>
      <c r="D49" s="57" t="s">
        <v>72</v>
      </c>
      <c r="E49" s="57">
        <v>0</v>
      </c>
      <c r="F49" s="58">
        <v>0</v>
      </c>
      <c r="G49" s="58">
        <v>56</v>
      </c>
      <c r="H49" s="58">
        <v>55</v>
      </c>
      <c r="I49" s="58">
        <v>50</v>
      </c>
      <c r="J49" s="58">
        <v>42</v>
      </c>
      <c r="K49" s="58">
        <v>47</v>
      </c>
      <c r="L49" s="58">
        <v>51</v>
      </c>
      <c r="M49" s="58">
        <v>38</v>
      </c>
      <c r="N49" s="58">
        <v>50</v>
      </c>
      <c r="O49" s="58">
        <v>0</v>
      </c>
      <c r="P49" s="58">
        <f t="shared" si="10"/>
        <v>389</v>
      </c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>
        <f t="shared" si="8"/>
        <v>0</v>
      </c>
      <c r="AC49" s="59"/>
      <c r="AD49" s="103">
        <f t="shared" si="9"/>
        <v>0</v>
      </c>
      <c r="AE49" s="60">
        <v>0.2</v>
      </c>
      <c r="AF49" s="42"/>
      <c r="AG49" s="61"/>
    </row>
    <row r="50" spans="2:33" x14ac:dyDescent="0.25">
      <c r="B50" s="55"/>
      <c r="C50" s="67" t="s">
        <v>77</v>
      </c>
      <c r="D50" s="57" t="s">
        <v>72</v>
      </c>
      <c r="E50" s="57">
        <v>0</v>
      </c>
      <c r="F50" s="58">
        <v>0</v>
      </c>
      <c r="G50" s="58">
        <v>31</v>
      </c>
      <c r="H50" s="58">
        <v>0</v>
      </c>
      <c r="I50" s="58">
        <v>0</v>
      </c>
      <c r="J50" s="58">
        <v>0</v>
      </c>
      <c r="K50" s="58">
        <v>0</v>
      </c>
      <c r="L50" s="58">
        <v>0</v>
      </c>
      <c r="M50" s="58">
        <v>0</v>
      </c>
      <c r="N50" s="58">
        <v>0</v>
      </c>
      <c r="O50" s="58">
        <v>0</v>
      </c>
      <c r="P50" s="58">
        <f t="shared" si="10"/>
        <v>31</v>
      </c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>
        <f t="shared" si="8"/>
        <v>0</v>
      </c>
      <c r="AC50" s="59"/>
      <c r="AD50" s="103">
        <f t="shared" si="9"/>
        <v>0</v>
      </c>
      <c r="AE50" s="60">
        <v>0.2</v>
      </c>
      <c r="AF50" s="42"/>
      <c r="AG50" s="61"/>
    </row>
    <row r="51" spans="2:33" x14ac:dyDescent="0.25">
      <c r="B51" s="62" t="s">
        <v>78</v>
      </c>
      <c r="C51" s="63" t="s">
        <v>79</v>
      </c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5"/>
      <c r="AD51" s="104">
        <f>SUBTOTAL(9,AD52:AD55)</f>
        <v>0</v>
      </c>
      <c r="AE51" s="66"/>
      <c r="AF51" s="42"/>
      <c r="AG51" s="61"/>
    </row>
    <row r="52" spans="2:33" x14ac:dyDescent="0.25">
      <c r="B52" s="55"/>
      <c r="C52" s="56" t="s">
        <v>80</v>
      </c>
      <c r="D52" s="57"/>
      <c r="E52" s="57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>
        <f t="shared" si="8"/>
        <v>0</v>
      </c>
      <c r="AC52" s="59"/>
      <c r="AD52" s="103">
        <f t="shared" si="9"/>
        <v>0</v>
      </c>
      <c r="AE52" s="60">
        <v>0.2</v>
      </c>
      <c r="AF52" s="42"/>
      <c r="AG52" s="61"/>
    </row>
    <row r="53" spans="2:33" x14ac:dyDescent="0.25">
      <c r="B53" s="55"/>
      <c r="C53" s="67" t="s">
        <v>81</v>
      </c>
      <c r="D53" s="57" t="s">
        <v>82</v>
      </c>
      <c r="E53" s="57">
        <v>0</v>
      </c>
      <c r="F53" s="58">
        <v>0</v>
      </c>
      <c r="G53" s="58">
        <v>0</v>
      </c>
      <c r="H53" s="58">
        <v>0</v>
      </c>
      <c r="I53" s="58">
        <v>0</v>
      </c>
      <c r="J53" s="58">
        <v>0</v>
      </c>
      <c r="K53" s="58">
        <v>0</v>
      </c>
      <c r="L53" s="58">
        <v>0</v>
      </c>
      <c r="M53" s="58">
        <v>0</v>
      </c>
      <c r="N53" s="58">
        <v>370</v>
      </c>
      <c r="O53" s="58">
        <v>0</v>
      </c>
      <c r="P53" s="58">
        <f t="shared" ref="P53:P55" si="11">SUM(E53:O53)</f>
        <v>370</v>
      </c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>
        <f t="shared" si="8"/>
        <v>0</v>
      </c>
      <c r="AC53" s="59"/>
      <c r="AD53" s="103">
        <f t="shared" si="9"/>
        <v>0</v>
      </c>
      <c r="AE53" s="60">
        <v>0.2</v>
      </c>
      <c r="AF53" s="42"/>
      <c r="AG53" s="61"/>
    </row>
    <row r="54" spans="2:33" x14ac:dyDescent="0.25">
      <c r="B54" s="55"/>
      <c r="C54" s="67" t="s">
        <v>83</v>
      </c>
      <c r="D54" s="57" t="s">
        <v>82</v>
      </c>
      <c r="E54" s="57">
        <v>0</v>
      </c>
      <c r="F54" s="58">
        <v>0</v>
      </c>
      <c r="G54" s="58">
        <v>27</v>
      </c>
      <c r="H54" s="58">
        <v>27</v>
      </c>
      <c r="I54" s="58">
        <v>27</v>
      </c>
      <c r="J54" s="58">
        <v>27</v>
      </c>
      <c r="K54" s="58">
        <v>27</v>
      </c>
      <c r="L54" s="58">
        <v>27</v>
      </c>
      <c r="M54" s="58">
        <v>27</v>
      </c>
      <c r="N54" s="58">
        <v>27</v>
      </c>
      <c r="O54" s="58">
        <v>0</v>
      </c>
      <c r="P54" s="58">
        <f t="shared" si="11"/>
        <v>216</v>
      </c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>
        <f t="shared" si="8"/>
        <v>0</v>
      </c>
      <c r="AC54" s="59"/>
      <c r="AD54" s="103">
        <f t="shared" si="9"/>
        <v>0</v>
      </c>
      <c r="AE54" s="60">
        <v>0.2</v>
      </c>
      <c r="AF54" s="42"/>
      <c r="AG54" s="61"/>
    </row>
    <row r="55" spans="2:33" x14ac:dyDescent="0.25">
      <c r="B55" s="55"/>
      <c r="C55" s="67" t="s">
        <v>84</v>
      </c>
      <c r="D55" s="57" t="s">
        <v>82</v>
      </c>
      <c r="E55" s="57">
        <v>0</v>
      </c>
      <c r="F55" s="58">
        <v>0</v>
      </c>
      <c r="G55" s="58">
        <v>30</v>
      </c>
      <c r="H55" s="58">
        <v>30</v>
      </c>
      <c r="I55" s="58">
        <v>30</v>
      </c>
      <c r="J55" s="58">
        <v>30</v>
      </c>
      <c r="K55" s="58">
        <v>30</v>
      </c>
      <c r="L55" s="58">
        <v>30</v>
      </c>
      <c r="M55" s="58">
        <v>30</v>
      </c>
      <c r="N55" s="58">
        <v>30</v>
      </c>
      <c r="O55" s="58">
        <v>0</v>
      </c>
      <c r="P55" s="58">
        <f t="shared" si="11"/>
        <v>240</v>
      </c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>
        <f t="shared" si="8"/>
        <v>0</v>
      </c>
      <c r="AC55" s="59"/>
      <c r="AD55" s="103">
        <f t="shared" si="9"/>
        <v>0</v>
      </c>
      <c r="AE55" s="60">
        <v>0.2</v>
      </c>
      <c r="AF55" s="42"/>
      <c r="AG55" s="61"/>
    </row>
    <row r="56" spans="2:33" x14ac:dyDescent="0.25">
      <c r="B56" s="62" t="s">
        <v>85</v>
      </c>
      <c r="C56" s="63" t="s">
        <v>86</v>
      </c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5"/>
      <c r="AD56" s="104">
        <f>SUBTOTAL(9,AD57)</f>
        <v>0</v>
      </c>
      <c r="AE56" s="66"/>
      <c r="AF56" s="42"/>
      <c r="AG56" s="61"/>
    </row>
    <row r="57" spans="2:33" x14ac:dyDescent="0.25">
      <c r="B57" s="55"/>
      <c r="C57" s="56" t="s">
        <v>87</v>
      </c>
      <c r="D57" s="57" t="s">
        <v>72</v>
      </c>
      <c r="E57" s="57">
        <v>0</v>
      </c>
      <c r="F57" s="57">
        <v>4</v>
      </c>
      <c r="G57" s="57">
        <v>40</v>
      </c>
      <c r="H57" s="57">
        <v>45</v>
      </c>
      <c r="I57" s="57">
        <v>42</v>
      </c>
      <c r="J57" s="57">
        <v>48</v>
      </c>
      <c r="K57" s="57">
        <v>38</v>
      </c>
      <c r="L57" s="57">
        <v>45</v>
      </c>
      <c r="M57" s="57">
        <v>50</v>
      </c>
      <c r="N57" s="57">
        <v>50</v>
      </c>
      <c r="O57" s="57">
        <v>0</v>
      </c>
      <c r="P57" s="58">
        <f>SUM(E57:O57)</f>
        <v>362</v>
      </c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>
        <f t="shared" si="8"/>
        <v>0</v>
      </c>
      <c r="AC57" s="59"/>
      <c r="AD57" s="103">
        <f t="shared" si="9"/>
        <v>0</v>
      </c>
      <c r="AE57" s="60">
        <v>0.2</v>
      </c>
      <c r="AF57" s="42"/>
      <c r="AG57" s="61"/>
    </row>
    <row r="58" spans="2:33" x14ac:dyDescent="0.25">
      <c r="B58" s="62" t="s">
        <v>88</v>
      </c>
      <c r="C58" s="63" t="s">
        <v>89</v>
      </c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5"/>
      <c r="AD58" s="104">
        <f>SUBTOTAL(9,AD59)</f>
        <v>0</v>
      </c>
      <c r="AE58" s="66"/>
      <c r="AF58" s="42"/>
      <c r="AG58" s="61"/>
    </row>
    <row r="59" spans="2:33" x14ac:dyDescent="0.25">
      <c r="B59" s="55"/>
      <c r="C59" s="56" t="s">
        <v>90</v>
      </c>
      <c r="D59" s="57" t="s">
        <v>91</v>
      </c>
      <c r="E59" s="57">
        <v>0</v>
      </c>
      <c r="F59" s="58">
        <v>0</v>
      </c>
      <c r="G59" s="58">
        <v>207</v>
      </c>
      <c r="H59" s="58">
        <v>273</v>
      </c>
      <c r="I59" s="58">
        <v>212</v>
      </c>
      <c r="J59" s="58">
        <v>220</v>
      </c>
      <c r="K59" s="58">
        <v>250</v>
      </c>
      <c r="L59" s="58">
        <v>242</v>
      </c>
      <c r="M59" s="58">
        <v>234</v>
      </c>
      <c r="N59" s="58">
        <v>277</v>
      </c>
      <c r="O59" s="58">
        <v>0</v>
      </c>
      <c r="P59" s="58">
        <f t="shared" ref="P59" si="12">SUM(E59:O59)</f>
        <v>1915</v>
      </c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>
        <f t="shared" si="8"/>
        <v>0</v>
      </c>
      <c r="AC59" s="59"/>
      <c r="AD59" s="103">
        <f t="shared" si="9"/>
        <v>0</v>
      </c>
      <c r="AE59" s="60">
        <v>0.2</v>
      </c>
      <c r="AF59" s="42"/>
      <c r="AG59" s="61"/>
    </row>
    <row r="60" spans="2:33" x14ac:dyDescent="0.25">
      <c r="B60" s="62" t="s">
        <v>92</v>
      </c>
      <c r="C60" s="63" t="s">
        <v>93</v>
      </c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5"/>
      <c r="AD60" s="104">
        <f>SUBTOTAL(9,AD61:AD67)</f>
        <v>0</v>
      </c>
      <c r="AE60" s="66"/>
      <c r="AF60" s="42"/>
      <c r="AG60" s="61"/>
    </row>
    <row r="61" spans="2:33" x14ac:dyDescent="0.25">
      <c r="B61" s="55"/>
      <c r="C61" s="56" t="s">
        <v>94</v>
      </c>
      <c r="D61" s="57"/>
      <c r="E61" s="57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>
        <f t="shared" si="8"/>
        <v>0</v>
      </c>
      <c r="AC61" s="59"/>
      <c r="AD61" s="103">
        <f t="shared" si="9"/>
        <v>0</v>
      </c>
      <c r="AE61" s="60">
        <v>0.2</v>
      </c>
      <c r="AF61" s="42"/>
      <c r="AG61" s="61"/>
    </row>
    <row r="62" spans="2:33" x14ac:dyDescent="0.25">
      <c r="B62" s="55"/>
      <c r="C62" s="67" t="s">
        <v>95</v>
      </c>
      <c r="D62" s="57" t="s">
        <v>7</v>
      </c>
      <c r="E62" s="57">
        <v>0</v>
      </c>
      <c r="F62" s="58">
        <v>2</v>
      </c>
      <c r="G62" s="58">
        <v>0</v>
      </c>
      <c r="H62" s="58">
        <v>0</v>
      </c>
      <c r="I62" s="58">
        <v>0</v>
      </c>
      <c r="J62" s="58">
        <v>0</v>
      </c>
      <c r="K62" s="58">
        <v>0</v>
      </c>
      <c r="L62" s="58">
        <v>0</v>
      </c>
      <c r="M62" s="58">
        <v>0</v>
      </c>
      <c r="N62" s="58">
        <v>0</v>
      </c>
      <c r="O62" s="58">
        <v>0</v>
      </c>
      <c r="P62" s="58">
        <f t="shared" ref="P62:P67" si="13">SUM(E62:O62)</f>
        <v>2</v>
      </c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>
        <f t="shared" si="8"/>
        <v>0</v>
      </c>
      <c r="AC62" s="59"/>
      <c r="AD62" s="103">
        <f t="shared" si="9"/>
        <v>0</v>
      </c>
      <c r="AE62" s="60">
        <v>0.2</v>
      </c>
      <c r="AF62" s="42"/>
      <c r="AG62" s="61"/>
    </row>
    <row r="63" spans="2:33" x14ac:dyDescent="0.25">
      <c r="B63" s="55"/>
      <c r="C63" s="67" t="s">
        <v>96</v>
      </c>
      <c r="D63" s="57" t="s">
        <v>7</v>
      </c>
      <c r="E63" s="57">
        <v>0</v>
      </c>
      <c r="F63" s="58">
        <v>0</v>
      </c>
      <c r="G63" s="58">
        <v>2</v>
      </c>
      <c r="H63" s="58">
        <v>0</v>
      </c>
      <c r="I63" s="58">
        <v>0</v>
      </c>
      <c r="J63" s="58">
        <v>0</v>
      </c>
      <c r="K63" s="58">
        <v>0</v>
      </c>
      <c r="L63" s="58">
        <v>0</v>
      </c>
      <c r="M63" s="58">
        <v>0</v>
      </c>
      <c r="N63" s="58">
        <v>0</v>
      </c>
      <c r="O63" s="58">
        <v>0</v>
      </c>
      <c r="P63" s="58">
        <f t="shared" si="13"/>
        <v>2</v>
      </c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>
        <f t="shared" si="8"/>
        <v>0</v>
      </c>
      <c r="AC63" s="59"/>
      <c r="AD63" s="103">
        <f t="shared" si="9"/>
        <v>0</v>
      </c>
      <c r="AE63" s="60">
        <v>0.2</v>
      </c>
      <c r="AF63" s="42"/>
      <c r="AG63" s="61"/>
    </row>
    <row r="64" spans="2:33" x14ac:dyDescent="0.25">
      <c r="B64" s="55"/>
      <c r="C64" s="67" t="s">
        <v>97</v>
      </c>
      <c r="D64" s="57" t="s">
        <v>7</v>
      </c>
      <c r="E64" s="57">
        <v>0</v>
      </c>
      <c r="F64" s="58">
        <v>0</v>
      </c>
      <c r="G64" s="58">
        <v>2</v>
      </c>
      <c r="H64" s="58">
        <v>0</v>
      </c>
      <c r="I64" s="58">
        <v>0</v>
      </c>
      <c r="J64" s="58">
        <v>0</v>
      </c>
      <c r="K64" s="58">
        <v>0</v>
      </c>
      <c r="L64" s="58">
        <v>0</v>
      </c>
      <c r="M64" s="58">
        <v>0</v>
      </c>
      <c r="N64" s="58">
        <v>0</v>
      </c>
      <c r="O64" s="58">
        <v>0</v>
      </c>
      <c r="P64" s="58">
        <f t="shared" si="13"/>
        <v>2</v>
      </c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>
        <f t="shared" si="8"/>
        <v>0</v>
      </c>
      <c r="AC64" s="59"/>
      <c r="AD64" s="103">
        <f t="shared" si="9"/>
        <v>0</v>
      </c>
      <c r="AE64" s="60">
        <v>0.2</v>
      </c>
      <c r="AF64" s="42"/>
      <c r="AG64" s="61"/>
    </row>
    <row r="65" spans="2:33" x14ac:dyDescent="0.25">
      <c r="B65" s="55"/>
      <c r="C65" s="67" t="s">
        <v>98</v>
      </c>
      <c r="D65" s="57" t="s">
        <v>7</v>
      </c>
      <c r="E65" s="57">
        <v>0</v>
      </c>
      <c r="F65" s="58">
        <v>1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  <c r="M65" s="58">
        <v>0</v>
      </c>
      <c r="N65" s="58">
        <v>0</v>
      </c>
      <c r="O65" s="58">
        <v>0</v>
      </c>
      <c r="P65" s="58">
        <f t="shared" si="13"/>
        <v>1</v>
      </c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>
        <f t="shared" si="8"/>
        <v>0</v>
      </c>
      <c r="AC65" s="59"/>
      <c r="AD65" s="103">
        <f t="shared" si="9"/>
        <v>0</v>
      </c>
      <c r="AE65" s="60">
        <v>0.2</v>
      </c>
      <c r="AF65" s="42"/>
      <c r="AG65" s="61"/>
    </row>
    <row r="66" spans="2:33" x14ac:dyDescent="0.25">
      <c r="B66" s="55"/>
      <c r="C66" s="67" t="s">
        <v>99</v>
      </c>
      <c r="D66" s="57" t="s">
        <v>7</v>
      </c>
      <c r="E66" s="57">
        <v>0</v>
      </c>
      <c r="F66" s="58">
        <v>5</v>
      </c>
      <c r="G66" s="58">
        <v>0</v>
      </c>
      <c r="H66" s="58">
        <v>0</v>
      </c>
      <c r="I66" s="58">
        <v>0</v>
      </c>
      <c r="J66" s="58">
        <v>0</v>
      </c>
      <c r="K66" s="58">
        <v>0</v>
      </c>
      <c r="L66" s="58">
        <v>0</v>
      </c>
      <c r="M66" s="58">
        <v>0</v>
      </c>
      <c r="N66" s="58">
        <v>0</v>
      </c>
      <c r="O66" s="58">
        <v>0</v>
      </c>
      <c r="P66" s="58">
        <f t="shared" si="13"/>
        <v>5</v>
      </c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>
        <f t="shared" si="8"/>
        <v>0</v>
      </c>
      <c r="AC66" s="59"/>
      <c r="AD66" s="103">
        <f t="shared" si="9"/>
        <v>0</v>
      </c>
      <c r="AE66" s="60">
        <v>0.2</v>
      </c>
      <c r="AF66" s="42"/>
      <c r="AG66" s="61"/>
    </row>
    <row r="67" spans="2:33" x14ac:dyDescent="0.25">
      <c r="B67" s="55"/>
      <c r="C67" s="67" t="s">
        <v>100</v>
      </c>
      <c r="D67" s="57" t="s">
        <v>7</v>
      </c>
      <c r="E67" s="57">
        <v>0</v>
      </c>
      <c r="F67" s="58">
        <v>1</v>
      </c>
      <c r="G67" s="58">
        <v>0</v>
      </c>
      <c r="H67" s="58">
        <v>0</v>
      </c>
      <c r="I67" s="58">
        <v>0</v>
      </c>
      <c r="J67" s="58">
        <v>0</v>
      </c>
      <c r="K67" s="58">
        <v>0</v>
      </c>
      <c r="L67" s="58">
        <v>0</v>
      </c>
      <c r="M67" s="58">
        <v>0</v>
      </c>
      <c r="N67" s="58">
        <v>0</v>
      </c>
      <c r="O67" s="58">
        <v>0</v>
      </c>
      <c r="P67" s="58">
        <f t="shared" si="13"/>
        <v>1</v>
      </c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>
        <f t="shared" si="8"/>
        <v>0</v>
      </c>
      <c r="AC67" s="59"/>
      <c r="AD67" s="103">
        <f t="shared" si="9"/>
        <v>0</v>
      </c>
      <c r="AE67" s="60">
        <v>0.2</v>
      </c>
      <c r="AF67" s="42"/>
      <c r="AG67" s="61"/>
    </row>
    <row r="68" spans="2:33" x14ac:dyDescent="0.25">
      <c r="B68" s="62" t="s">
        <v>101</v>
      </c>
      <c r="C68" s="63" t="s">
        <v>102</v>
      </c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5"/>
      <c r="AD68" s="104">
        <f>SUBTOTAL(9,AD69:AD71)</f>
        <v>0</v>
      </c>
      <c r="AE68" s="66"/>
      <c r="AF68" s="42"/>
      <c r="AG68" s="61"/>
    </row>
    <row r="69" spans="2:33" x14ac:dyDescent="0.25">
      <c r="B69" s="55"/>
      <c r="C69" s="56" t="s">
        <v>103</v>
      </c>
      <c r="D69" s="57"/>
      <c r="E69" s="57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>
        <f t="shared" si="8"/>
        <v>0</v>
      </c>
      <c r="AC69" s="59"/>
      <c r="AD69" s="103">
        <f t="shared" si="9"/>
        <v>0</v>
      </c>
      <c r="AE69" s="60">
        <v>0.2</v>
      </c>
      <c r="AF69" s="42"/>
      <c r="AG69" s="61"/>
    </row>
    <row r="70" spans="2:33" x14ac:dyDescent="0.25">
      <c r="B70" s="55"/>
      <c r="C70" s="67" t="s">
        <v>95</v>
      </c>
      <c r="D70" s="57" t="s">
        <v>7</v>
      </c>
      <c r="E70" s="57">
        <v>0</v>
      </c>
      <c r="F70" s="58">
        <v>1</v>
      </c>
      <c r="G70" s="58">
        <v>0</v>
      </c>
      <c r="H70" s="58">
        <v>0</v>
      </c>
      <c r="I70" s="58">
        <v>0</v>
      </c>
      <c r="J70" s="58">
        <v>0</v>
      </c>
      <c r="K70" s="58">
        <v>0</v>
      </c>
      <c r="L70" s="58">
        <v>0</v>
      </c>
      <c r="M70" s="58">
        <v>0</v>
      </c>
      <c r="N70" s="58">
        <v>0</v>
      </c>
      <c r="O70" s="58">
        <v>0</v>
      </c>
      <c r="P70" s="58">
        <f t="shared" ref="P70:P71" si="14">SUM(E70:O70)</f>
        <v>1</v>
      </c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>
        <f t="shared" si="8"/>
        <v>0</v>
      </c>
      <c r="AC70" s="59"/>
      <c r="AD70" s="103">
        <f t="shared" si="9"/>
        <v>0</v>
      </c>
      <c r="AE70" s="60">
        <v>0.2</v>
      </c>
      <c r="AF70" s="42"/>
      <c r="AG70" s="61"/>
    </row>
    <row r="71" spans="2:33" x14ac:dyDescent="0.25">
      <c r="B71" s="55"/>
      <c r="C71" s="67" t="s">
        <v>104</v>
      </c>
      <c r="D71" s="57" t="s">
        <v>7</v>
      </c>
      <c r="E71" s="57">
        <v>0</v>
      </c>
      <c r="F71" s="58">
        <v>3</v>
      </c>
      <c r="G71" s="58">
        <v>0</v>
      </c>
      <c r="H71" s="58">
        <v>0</v>
      </c>
      <c r="I71" s="58">
        <v>0</v>
      </c>
      <c r="J71" s="58">
        <v>0</v>
      </c>
      <c r="K71" s="58">
        <v>0</v>
      </c>
      <c r="L71" s="58">
        <v>0</v>
      </c>
      <c r="M71" s="58">
        <v>0</v>
      </c>
      <c r="N71" s="58">
        <v>0</v>
      </c>
      <c r="O71" s="58">
        <v>0</v>
      </c>
      <c r="P71" s="58">
        <f t="shared" si="14"/>
        <v>3</v>
      </c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>
        <f t="shared" si="8"/>
        <v>0</v>
      </c>
      <c r="AC71" s="59"/>
      <c r="AD71" s="103">
        <f t="shared" si="9"/>
        <v>0</v>
      </c>
      <c r="AE71" s="60">
        <v>0.2</v>
      </c>
      <c r="AF71" s="42"/>
      <c r="AG71" s="61"/>
    </row>
    <row r="72" spans="2:33" x14ac:dyDescent="0.25">
      <c r="B72" s="62" t="s">
        <v>105</v>
      </c>
      <c r="C72" s="63" t="s">
        <v>106</v>
      </c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5"/>
      <c r="AD72" s="104">
        <f>SUBTOTAL(9,AD73:AD78)</f>
        <v>0</v>
      </c>
      <c r="AE72" s="66"/>
      <c r="AF72" s="42"/>
      <c r="AG72" s="61"/>
    </row>
    <row r="73" spans="2:33" x14ac:dyDescent="0.25">
      <c r="B73" s="55"/>
      <c r="C73" s="56" t="s">
        <v>107</v>
      </c>
      <c r="D73" s="57"/>
      <c r="E73" s="57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>
        <f t="shared" si="8"/>
        <v>0</v>
      </c>
      <c r="AC73" s="59"/>
      <c r="AD73" s="103">
        <f t="shared" si="9"/>
        <v>0</v>
      </c>
      <c r="AE73" s="60">
        <v>0.2</v>
      </c>
      <c r="AF73" s="42"/>
      <c r="AG73" s="61"/>
    </row>
    <row r="74" spans="2:33" x14ac:dyDescent="0.25">
      <c r="B74" s="55"/>
      <c r="C74" s="67" t="s">
        <v>108</v>
      </c>
      <c r="D74" s="57" t="s">
        <v>7</v>
      </c>
      <c r="E74" s="57">
        <v>6</v>
      </c>
      <c r="F74" s="58">
        <v>15</v>
      </c>
      <c r="G74" s="58">
        <v>0</v>
      </c>
      <c r="H74" s="58">
        <v>1</v>
      </c>
      <c r="I74" s="58">
        <v>0</v>
      </c>
      <c r="J74" s="58">
        <v>0</v>
      </c>
      <c r="K74" s="58">
        <v>0</v>
      </c>
      <c r="L74" s="58">
        <v>0</v>
      </c>
      <c r="M74" s="58">
        <v>0</v>
      </c>
      <c r="N74" s="58">
        <v>0</v>
      </c>
      <c r="O74" s="58">
        <v>0</v>
      </c>
      <c r="P74" s="58">
        <f t="shared" ref="P74:P78" si="15">SUM(E74:O74)</f>
        <v>22</v>
      </c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>
        <f t="shared" si="8"/>
        <v>0</v>
      </c>
      <c r="AC74" s="59"/>
      <c r="AD74" s="103">
        <f t="shared" si="9"/>
        <v>0</v>
      </c>
      <c r="AE74" s="60">
        <v>0.2</v>
      </c>
      <c r="AF74" s="42"/>
      <c r="AG74" s="61"/>
    </row>
    <row r="75" spans="2:33" x14ac:dyDescent="0.25">
      <c r="B75" s="55"/>
      <c r="C75" s="67" t="s">
        <v>109</v>
      </c>
      <c r="D75" s="57" t="s">
        <v>7</v>
      </c>
      <c r="E75" s="57">
        <v>0</v>
      </c>
      <c r="F75" s="58">
        <v>2</v>
      </c>
      <c r="G75" s="58">
        <v>0</v>
      </c>
      <c r="H75" s="58">
        <v>0</v>
      </c>
      <c r="I75" s="58">
        <v>0</v>
      </c>
      <c r="J75" s="58">
        <v>0</v>
      </c>
      <c r="K75" s="58">
        <v>0</v>
      </c>
      <c r="L75" s="58">
        <v>0</v>
      </c>
      <c r="M75" s="58">
        <v>0</v>
      </c>
      <c r="N75" s="58">
        <v>0</v>
      </c>
      <c r="O75" s="58">
        <v>0</v>
      </c>
      <c r="P75" s="58">
        <f t="shared" si="15"/>
        <v>2</v>
      </c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>
        <f t="shared" si="8"/>
        <v>0</v>
      </c>
      <c r="AC75" s="59"/>
      <c r="AD75" s="103">
        <f t="shared" si="9"/>
        <v>0</v>
      </c>
      <c r="AE75" s="60">
        <v>0.2</v>
      </c>
      <c r="AF75" s="42"/>
      <c r="AG75" s="61"/>
    </row>
    <row r="76" spans="2:33" x14ac:dyDescent="0.25">
      <c r="B76" s="55"/>
      <c r="C76" s="67" t="s">
        <v>110</v>
      </c>
      <c r="D76" s="57" t="s">
        <v>7</v>
      </c>
      <c r="E76" s="57">
        <v>0</v>
      </c>
      <c r="F76" s="58">
        <v>2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f t="shared" si="15"/>
        <v>2</v>
      </c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>
        <f t="shared" si="8"/>
        <v>0</v>
      </c>
      <c r="AC76" s="59"/>
      <c r="AD76" s="103">
        <f t="shared" si="9"/>
        <v>0</v>
      </c>
      <c r="AE76" s="60">
        <v>0.2</v>
      </c>
      <c r="AF76" s="42"/>
      <c r="AG76" s="61"/>
    </row>
    <row r="77" spans="2:33" x14ac:dyDescent="0.25">
      <c r="B77" s="55"/>
      <c r="C77" s="67" t="s">
        <v>111</v>
      </c>
      <c r="D77" s="57" t="s">
        <v>7</v>
      </c>
      <c r="E77" s="57">
        <v>0</v>
      </c>
      <c r="F77" s="58">
        <v>4</v>
      </c>
      <c r="G77" s="58">
        <v>0</v>
      </c>
      <c r="H77" s="58">
        <v>0</v>
      </c>
      <c r="I77" s="58">
        <v>0</v>
      </c>
      <c r="J77" s="58">
        <v>0</v>
      </c>
      <c r="K77" s="58">
        <v>0</v>
      </c>
      <c r="L77" s="58">
        <v>0</v>
      </c>
      <c r="M77" s="58">
        <v>0</v>
      </c>
      <c r="N77" s="58">
        <v>0</v>
      </c>
      <c r="O77" s="58">
        <v>0</v>
      </c>
      <c r="P77" s="58">
        <f t="shared" si="15"/>
        <v>4</v>
      </c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>
        <f t="shared" si="8"/>
        <v>0</v>
      </c>
      <c r="AC77" s="59"/>
      <c r="AD77" s="103">
        <f t="shared" si="9"/>
        <v>0</v>
      </c>
      <c r="AE77" s="60">
        <v>0.2</v>
      </c>
      <c r="AF77" s="42"/>
      <c r="AG77" s="61"/>
    </row>
    <row r="78" spans="2:33" x14ac:dyDescent="0.25">
      <c r="B78" s="55"/>
      <c r="C78" s="67" t="s">
        <v>112</v>
      </c>
      <c r="D78" s="57" t="s">
        <v>7</v>
      </c>
      <c r="E78" s="57">
        <v>0</v>
      </c>
      <c r="F78" s="58">
        <v>2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  <c r="L78" s="58">
        <v>0</v>
      </c>
      <c r="M78" s="58">
        <v>0</v>
      </c>
      <c r="N78" s="58">
        <v>0</v>
      </c>
      <c r="O78" s="58">
        <v>0</v>
      </c>
      <c r="P78" s="58">
        <f t="shared" si="15"/>
        <v>2</v>
      </c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>
        <f t="shared" si="8"/>
        <v>0</v>
      </c>
      <c r="AC78" s="59"/>
      <c r="AD78" s="103">
        <f t="shared" si="9"/>
        <v>0</v>
      </c>
      <c r="AE78" s="60">
        <v>0.2</v>
      </c>
      <c r="AF78" s="42"/>
      <c r="AG78" s="61"/>
    </row>
    <row r="79" spans="2:33" x14ac:dyDescent="0.25">
      <c r="B79" s="62" t="s">
        <v>113</v>
      </c>
      <c r="C79" s="63" t="s">
        <v>114</v>
      </c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5"/>
      <c r="AD79" s="104">
        <f>SUBTOTAL(9,AD80)</f>
        <v>0</v>
      </c>
      <c r="AE79" s="66"/>
      <c r="AF79" s="42"/>
      <c r="AG79" s="61"/>
    </row>
    <row r="80" spans="2:33" x14ac:dyDescent="0.25">
      <c r="B80" s="55"/>
      <c r="C80" s="56" t="s">
        <v>115</v>
      </c>
      <c r="D80" s="57" t="s">
        <v>116</v>
      </c>
      <c r="E80" s="57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>
        <f t="shared" si="8"/>
        <v>0</v>
      </c>
      <c r="AC80" s="59"/>
      <c r="AD80" s="103">
        <f t="shared" si="9"/>
        <v>0</v>
      </c>
      <c r="AE80" s="60">
        <v>0.2</v>
      </c>
      <c r="AF80" s="42"/>
      <c r="AG80" s="61"/>
    </row>
    <row r="81" spans="2:33" x14ac:dyDescent="0.25">
      <c r="B81" s="62" t="s">
        <v>117</v>
      </c>
      <c r="C81" s="63" t="s">
        <v>118</v>
      </c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5"/>
      <c r="AD81" s="104">
        <f>SUBTOTAL(9,AD82:AD97)</f>
        <v>0</v>
      </c>
      <c r="AE81" s="66"/>
      <c r="AF81" s="42"/>
      <c r="AG81" s="61"/>
    </row>
    <row r="82" spans="2:33" x14ac:dyDescent="0.25">
      <c r="B82" s="55" t="s">
        <v>119</v>
      </c>
      <c r="C82" s="56" t="s">
        <v>120</v>
      </c>
      <c r="D82" s="57" t="s">
        <v>7</v>
      </c>
      <c r="E82" s="57">
        <v>0</v>
      </c>
      <c r="F82" s="58">
        <v>0</v>
      </c>
      <c r="G82" s="58">
        <v>2</v>
      </c>
      <c r="H82" s="58">
        <v>2</v>
      </c>
      <c r="I82" s="58">
        <v>2</v>
      </c>
      <c r="J82" s="58">
        <v>2</v>
      </c>
      <c r="K82" s="58">
        <v>2</v>
      </c>
      <c r="L82" s="58">
        <v>2</v>
      </c>
      <c r="M82" s="58">
        <v>2</v>
      </c>
      <c r="N82" s="58">
        <v>0</v>
      </c>
      <c r="O82" s="58">
        <v>0</v>
      </c>
      <c r="P82" s="58">
        <f t="shared" ref="P82" si="16">SUM(E82:O82)</f>
        <v>14</v>
      </c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>
        <f t="shared" si="8"/>
        <v>0</v>
      </c>
      <c r="AC82" s="59"/>
      <c r="AD82" s="103">
        <f t="shared" si="9"/>
        <v>0</v>
      </c>
      <c r="AE82" s="60">
        <v>0.2</v>
      </c>
      <c r="AF82" s="42"/>
      <c r="AG82" s="61"/>
    </row>
    <row r="83" spans="2:33" x14ac:dyDescent="0.25">
      <c r="B83" s="55" t="s">
        <v>121</v>
      </c>
      <c r="C83" s="56" t="s">
        <v>122</v>
      </c>
      <c r="D83" s="57"/>
      <c r="E83" s="57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>
        <f t="shared" si="8"/>
        <v>0</v>
      </c>
      <c r="AC83" s="59"/>
      <c r="AD83" s="103">
        <f t="shared" si="9"/>
        <v>0</v>
      </c>
      <c r="AE83" s="60">
        <v>0.2</v>
      </c>
      <c r="AF83" s="42"/>
      <c r="AG83" s="61"/>
    </row>
    <row r="84" spans="2:33" x14ac:dyDescent="0.25">
      <c r="B84" s="55"/>
      <c r="C84" s="67" t="s">
        <v>123</v>
      </c>
      <c r="D84" s="57" t="s">
        <v>7</v>
      </c>
      <c r="E84" s="57">
        <v>0</v>
      </c>
      <c r="F84" s="58">
        <v>0</v>
      </c>
      <c r="G84" s="58">
        <v>2</v>
      </c>
      <c r="H84" s="58">
        <v>2</v>
      </c>
      <c r="I84" s="58">
        <v>2</v>
      </c>
      <c r="J84" s="58">
        <v>2</v>
      </c>
      <c r="K84" s="58">
        <v>2</v>
      </c>
      <c r="L84" s="58">
        <v>2</v>
      </c>
      <c r="M84" s="58">
        <v>2</v>
      </c>
      <c r="N84" s="58">
        <v>0</v>
      </c>
      <c r="O84" s="58">
        <v>0</v>
      </c>
      <c r="P84" s="58">
        <f>SUM(E84:O84)</f>
        <v>14</v>
      </c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>
        <f t="shared" si="8"/>
        <v>0</v>
      </c>
      <c r="AC84" s="59"/>
      <c r="AD84" s="103">
        <f t="shared" si="9"/>
        <v>0</v>
      </c>
      <c r="AE84" s="60">
        <v>0.2</v>
      </c>
      <c r="AF84" s="42"/>
      <c r="AG84" s="61"/>
    </row>
    <row r="85" spans="2:33" x14ac:dyDescent="0.25">
      <c r="B85" s="55" t="s">
        <v>124</v>
      </c>
      <c r="C85" s="56" t="s">
        <v>125</v>
      </c>
      <c r="D85" s="57"/>
      <c r="E85" s="57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>
        <f t="shared" si="8"/>
        <v>0</v>
      </c>
      <c r="AC85" s="59"/>
      <c r="AD85" s="103">
        <f t="shared" si="9"/>
        <v>0</v>
      </c>
      <c r="AE85" s="60">
        <v>0.2</v>
      </c>
      <c r="AF85" s="42"/>
      <c r="AG85" s="61"/>
    </row>
    <row r="86" spans="2:33" x14ac:dyDescent="0.25">
      <c r="B86" s="55"/>
      <c r="C86" s="67" t="s">
        <v>71</v>
      </c>
      <c r="D86" s="57" t="s">
        <v>7</v>
      </c>
      <c r="E86" s="57">
        <v>0</v>
      </c>
      <c r="F86" s="58"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8">
        <v>1</v>
      </c>
      <c r="N86" s="58">
        <v>0</v>
      </c>
      <c r="O86" s="58">
        <v>0</v>
      </c>
      <c r="P86" s="58">
        <f t="shared" ref="P86:P91" si="17">SUM(E86:O86)</f>
        <v>1</v>
      </c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>
        <f t="shared" si="8"/>
        <v>0</v>
      </c>
      <c r="AC86" s="59"/>
      <c r="AD86" s="103">
        <f t="shared" si="9"/>
        <v>0</v>
      </c>
      <c r="AE86" s="60">
        <v>0.2</v>
      </c>
      <c r="AF86" s="42"/>
      <c r="AG86" s="61"/>
    </row>
    <row r="87" spans="2:33" x14ac:dyDescent="0.25">
      <c r="B87" s="55"/>
      <c r="C87" s="67" t="s">
        <v>73</v>
      </c>
      <c r="D87" s="57" t="s">
        <v>7</v>
      </c>
      <c r="E87" s="57">
        <v>0</v>
      </c>
      <c r="F87" s="58">
        <v>0</v>
      </c>
      <c r="G87" s="58">
        <v>0</v>
      </c>
      <c r="H87" s="58">
        <v>2</v>
      </c>
      <c r="I87" s="58">
        <v>3</v>
      </c>
      <c r="J87" s="58">
        <v>0</v>
      </c>
      <c r="K87" s="58">
        <v>0</v>
      </c>
      <c r="L87" s="58">
        <v>3</v>
      </c>
      <c r="M87" s="58">
        <v>1</v>
      </c>
      <c r="N87" s="58">
        <v>0</v>
      </c>
      <c r="O87" s="58">
        <v>0</v>
      </c>
      <c r="P87" s="58">
        <f t="shared" si="17"/>
        <v>9</v>
      </c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>
        <f t="shared" si="8"/>
        <v>0</v>
      </c>
      <c r="AC87" s="59"/>
      <c r="AD87" s="103">
        <f t="shared" si="9"/>
        <v>0</v>
      </c>
      <c r="AE87" s="60">
        <v>0.2</v>
      </c>
      <c r="AF87" s="42"/>
      <c r="AG87" s="61"/>
    </row>
    <row r="88" spans="2:33" x14ac:dyDescent="0.25">
      <c r="B88" s="55"/>
      <c r="C88" s="67" t="s">
        <v>74</v>
      </c>
      <c r="D88" s="57" t="s">
        <v>7</v>
      </c>
      <c r="E88" s="57">
        <v>0</v>
      </c>
      <c r="F88" s="58">
        <v>0</v>
      </c>
      <c r="G88" s="58">
        <v>1</v>
      </c>
      <c r="H88" s="58">
        <v>2</v>
      </c>
      <c r="I88" s="58">
        <v>1</v>
      </c>
      <c r="J88" s="58">
        <v>1</v>
      </c>
      <c r="K88" s="58">
        <v>2</v>
      </c>
      <c r="L88" s="58">
        <v>6</v>
      </c>
      <c r="M88" s="58">
        <v>6</v>
      </c>
      <c r="N88" s="58">
        <v>6</v>
      </c>
      <c r="O88" s="58">
        <v>0</v>
      </c>
      <c r="P88" s="58">
        <f t="shared" si="17"/>
        <v>25</v>
      </c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>
        <f t="shared" si="8"/>
        <v>0</v>
      </c>
      <c r="AC88" s="59"/>
      <c r="AD88" s="103">
        <f t="shared" si="9"/>
        <v>0</v>
      </c>
      <c r="AE88" s="60">
        <v>0.2</v>
      </c>
      <c r="AF88" s="42"/>
      <c r="AG88" s="61"/>
    </row>
    <row r="89" spans="2:33" x14ac:dyDescent="0.25">
      <c r="B89" s="55"/>
      <c r="C89" s="67" t="s">
        <v>75</v>
      </c>
      <c r="D89" s="57" t="s">
        <v>7</v>
      </c>
      <c r="E89" s="57">
        <v>0</v>
      </c>
      <c r="F89" s="58">
        <v>0</v>
      </c>
      <c r="G89" s="58">
        <v>0</v>
      </c>
      <c r="H89" s="58">
        <v>2</v>
      </c>
      <c r="I89" s="58">
        <v>3</v>
      </c>
      <c r="J89" s="58">
        <v>4</v>
      </c>
      <c r="K89" s="58">
        <v>4</v>
      </c>
      <c r="L89" s="58">
        <v>0</v>
      </c>
      <c r="M89" s="58">
        <v>0</v>
      </c>
      <c r="N89" s="58">
        <v>8</v>
      </c>
      <c r="O89" s="58">
        <v>0</v>
      </c>
      <c r="P89" s="58">
        <f t="shared" si="17"/>
        <v>21</v>
      </c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>
        <f t="shared" si="8"/>
        <v>0</v>
      </c>
      <c r="AC89" s="59"/>
      <c r="AD89" s="103">
        <f t="shared" si="9"/>
        <v>0</v>
      </c>
      <c r="AE89" s="60">
        <v>0.2</v>
      </c>
      <c r="AF89" s="42"/>
      <c r="AG89" s="61"/>
    </row>
    <row r="90" spans="2:33" x14ac:dyDescent="0.25">
      <c r="B90" s="55"/>
      <c r="C90" s="67" t="s">
        <v>76</v>
      </c>
      <c r="D90" s="57" t="s">
        <v>7</v>
      </c>
      <c r="E90" s="57">
        <v>0</v>
      </c>
      <c r="F90" s="58">
        <v>0</v>
      </c>
      <c r="G90" s="58">
        <v>2</v>
      </c>
      <c r="H90" s="58">
        <v>0</v>
      </c>
      <c r="I90" s="58">
        <v>0</v>
      </c>
      <c r="J90" s="58">
        <v>0</v>
      </c>
      <c r="K90" s="58">
        <v>0</v>
      </c>
      <c r="L90" s="58">
        <v>0</v>
      </c>
      <c r="M90" s="58">
        <v>0</v>
      </c>
      <c r="N90" s="58">
        <v>2</v>
      </c>
      <c r="O90" s="58">
        <v>0</v>
      </c>
      <c r="P90" s="58">
        <f t="shared" si="17"/>
        <v>4</v>
      </c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>
        <f t="shared" si="8"/>
        <v>0</v>
      </c>
      <c r="AC90" s="59"/>
      <c r="AD90" s="103">
        <f t="shared" si="9"/>
        <v>0</v>
      </c>
      <c r="AE90" s="60">
        <v>0.2</v>
      </c>
      <c r="AF90" s="42"/>
      <c r="AG90" s="61"/>
    </row>
    <row r="91" spans="2:33" x14ac:dyDescent="0.25">
      <c r="B91" s="55" t="s">
        <v>126</v>
      </c>
      <c r="C91" s="56" t="s">
        <v>127</v>
      </c>
      <c r="D91" s="57" t="s">
        <v>7</v>
      </c>
      <c r="E91" s="57">
        <v>0</v>
      </c>
      <c r="F91" s="58">
        <v>0</v>
      </c>
      <c r="G91" s="58">
        <v>3</v>
      </c>
      <c r="H91" s="58">
        <v>6</v>
      </c>
      <c r="I91" s="58">
        <v>7</v>
      </c>
      <c r="J91" s="58">
        <v>5</v>
      </c>
      <c r="K91" s="58">
        <v>6</v>
      </c>
      <c r="L91" s="58">
        <v>9</v>
      </c>
      <c r="M91" s="58">
        <v>8</v>
      </c>
      <c r="N91" s="58">
        <v>7</v>
      </c>
      <c r="O91" s="58">
        <v>0</v>
      </c>
      <c r="P91" s="58">
        <f t="shared" si="17"/>
        <v>51</v>
      </c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>
        <f t="shared" si="8"/>
        <v>0</v>
      </c>
      <c r="AC91" s="59"/>
      <c r="AD91" s="103">
        <f t="shared" si="9"/>
        <v>0</v>
      </c>
      <c r="AE91" s="60">
        <v>0.2</v>
      </c>
      <c r="AF91" s="42"/>
      <c r="AG91" s="61"/>
    </row>
    <row r="92" spans="2:33" x14ac:dyDescent="0.25">
      <c r="B92" s="55" t="s">
        <v>128</v>
      </c>
      <c r="C92" s="56" t="s">
        <v>129</v>
      </c>
      <c r="D92" s="57"/>
      <c r="E92" s="57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>
        <f t="shared" si="8"/>
        <v>0</v>
      </c>
      <c r="AC92" s="59"/>
      <c r="AD92" s="103">
        <f t="shared" si="9"/>
        <v>0</v>
      </c>
      <c r="AE92" s="60">
        <v>0.2</v>
      </c>
      <c r="AF92" s="42"/>
      <c r="AG92" s="61"/>
    </row>
    <row r="93" spans="2:33" x14ac:dyDescent="0.25">
      <c r="B93" s="55"/>
      <c r="C93" s="67" t="s">
        <v>71</v>
      </c>
      <c r="D93" s="57" t="s">
        <v>7</v>
      </c>
      <c r="E93" s="57">
        <v>0</v>
      </c>
      <c r="F93" s="58">
        <v>0</v>
      </c>
      <c r="G93" s="58">
        <v>3</v>
      </c>
      <c r="H93" s="58">
        <v>9</v>
      </c>
      <c r="I93" s="58">
        <v>5</v>
      </c>
      <c r="J93" s="58">
        <v>7</v>
      </c>
      <c r="K93" s="58">
        <v>7</v>
      </c>
      <c r="L93" s="58">
        <v>5</v>
      </c>
      <c r="M93" s="58">
        <v>8</v>
      </c>
      <c r="N93" s="58">
        <v>0</v>
      </c>
      <c r="O93" s="58">
        <v>0</v>
      </c>
      <c r="P93" s="58">
        <f t="shared" ref="P93:P105" si="18">SUM(E93:O93)</f>
        <v>44</v>
      </c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>
        <f t="shared" si="8"/>
        <v>0</v>
      </c>
      <c r="AC93" s="59"/>
      <c r="AD93" s="103">
        <f t="shared" si="9"/>
        <v>0</v>
      </c>
      <c r="AE93" s="60">
        <v>0.2</v>
      </c>
      <c r="AF93" s="42"/>
      <c r="AG93" s="61"/>
    </row>
    <row r="94" spans="2:33" x14ac:dyDescent="0.25">
      <c r="B94" s="55"/>
      <c r="C94" s="67" t="s">
        <v>74</v>
      </c>
      <c r="D94" s="57" t="s">
        <v>7</v>
      </c>
      <c r="E94" s="57">
        <v>0</v>
      </c>
      <c r="F94" s="58">
        <v>1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  <c r="L94" s="58">
        <v>0</v>
      </c>
      <c r="M94" s="58">
        <v>0</v>
      </c>
      <c r="N94" s="58">
        <v>0</v>
      </c>
      <c r="O94" s="58">
        <v>0</v>
      </c>
      <c r="P94" s="58">
        <f t="shared" si="18"/>
        <v>1</v>
      </c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>
        <f t="shared" si="8"/>
        <v>0</v>
      </c>
      <c r="AC94" s="59"/>
      <c r="AD94" s="103">
        <f t="shared" si="9"/>
        <v>0</v>
      </c>
      <c r="AE94" s="60">
        <v>0.2</v>
      </c>
      <c r="AF94" s="42"/>
      <c r="AG94" s="61"/>
    </row>
    <row r="95" spans="2:33" x14ac:dyDescent="0.25">
      <c r="B95" s="55" t="s">
        <v>130</v>
      </c>
      <c r="C95" s="56" t="s">
        <v>131</v>
      </c>
      <c r="D95" s="57" t="s">
        <v>7</v>
      </c>
      <c r="E95" s="57">
        <v>0</v>
      </c>
      <c r="F95" s="58">
        <v>0</v>
      </c>
      <c r="G95" s="58">
        <v>3</v>
      </c>
      <c r="H95" s="58">
        <v>9</v>
      </c>
      <c r="I95" s="58">
        <v>5</v>
      </c>
      <c r="J95" s="58">
        <v>7</v>
      </c>
      <c r="K95" s="58">
        <v>7</v>
      </c>
      <c r="L95" s="58">
        <v>5</v>
      </c>
      <c r="M95" s="58">
        <v>8</v>
      </c>
      <c r="N95" s="58">
        <v>0</v>
      </c>
      <c r="O95" s="58">
        <v>0</v>
      </c>
      <c r="P95" s="58">
        <f t="shared" si="18"/>
        <v>44</v>
      </c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>
        <f t="shared" si="8"/>
        <v>0</v>
      </c>
      <c r="AC95" s="59"/>
      <c r="AD95" s="103">
        <f t="shared" si="9"/>
        <v>0</v>
      </c>
      <c r="AE95" s="60">
        <v>0.2</v>
      </c>
      <c r="AF95" s="42"/>
      <c r="AG95" s="61"/>
    </row>
    <row r="96" spans="2:33" x14ac:dyDescent="0.25">
      <c r="B96" s="55" t="s">
        <v>132</v>
      </c>
      <c r="C96" s="68" t="s">
        <v>133</v>
      </c>
      <c r="D96" s="57" t="s">
        <v>7</v>
      </c>
      <c r="E96" s="57">
        <v>0</v>
      </c>
      <c r="F96" s="58">
        <v>1</v>
      </c>
      <c r="G96" s="58">
        <v>0</v>
      </c>
      <c r="H96" s="58">
        <v>0</v>
      </c>
      <c r="I96" s="58">
        <v>0</v>
      </c>
      <c r="J96" s="58">
        <v>0</v>
      </c>
      <c r="K96" s="58">
        <v>0</v>
      </c>
      <c r="L96" s="58">
        <v>0</v>
      </c>
      <c r="M96" s="58">
        <v>0</v>
      </c>
      <c r="N96" s="58">
        <v>0</v>
      </c>
      <c r="O96" s="58">
        <v>0</v>
      </c>
      <c r="P96" s="58">
        <f t="shared" si="18"/>
        <v>1</v>
      </c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>
        <f t="shared" si="8"/>
        <v>0</v>
      </c>
      <c r="AC96" s="59"/>
      <c r="AD96" s="103">
        <f t="shared" si="9"/>
        <v>0</v>
      </c>
      <c r="AE96" s="60">
        <v>0.2</v>
      </c>
      <c r="AF96" s="42"/>
      <c r="AG96" s="61"/>
    </row>
    <row r="97" spans="2:33" x14ac:dyDescent="0.25">
      <c r="B97" s="55" t="s">
        <v>134</v>
      </c>
      <c r="C97" s="56" t="s">
        <v>135</v>
      </c>
      <c r="D97" s="57" t="s">
        <v>7</v>
      </c>
      <c r="E97" s="57">
        <v>0</v>
      </c>
      <c r="F97" s="58">
        <v>0</v>
      </c>
      <c r="G97" s="58">
        <v>1</v>
      </c>
      <c r="H97" s="58">
        <v>0</v>
      </c>
      <c r="I97" s="58">
        <v>0</v>
      </c>
      <c r="J97" s="58">
        <v>0</v>
      </c>
      <c r="K97" s="58">
        <v>0</v>
      </c>
      <c r="L97" s="58">
        <v>0</v>
      </c>
      <c r="M97" s="58">
        <v>0</v>
      </c>
      <c r="N97" s="58">
        <v>0</v>
      </c>
      <c r="O97" s="58">
        <v>0</v>
      </c>
      <c r="P97" s="58">
        <f t="shared" si="18"/>
        <v>1</v>
      </c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>
        <f t="shared" si="8"/>
        <v>0</v>
      </c>
      <c r="AC97" s="59"/>
      <c r="AD97" s="103">
        <f t="shared" si="9"/>
        <v>0</v>
      </c>
      <c r="AE97" s="60">
        <v>0.2</v>
      </c>
      <c r="AF97" s="42"/>
      <c r="AG97" s="61"/>
    </row>
    <row r="98" spans="2:33" x14ac:dyDescent="0.25">
      <c r="B98" s="62" t="s">
        <v>136</v>
      </c>
      <c r="C98" s="63" t="s">
        <v>137</v>
      </c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5"/>
      <c r="AD98" s="104">
        <f>SUBTOTAL(9,AD99)</f>
        <v>0</v>
      </c>
      <c r="AE98" s="66"/>
      <c r="AF98" s="42"/>
      <c r="AG98" s="61"/>
    </row>
    <row r="99" spans="2:33" x14ac:dyDescent="0.25">
      <c r="B99" s="55"/>
      <c r="C99" s="56" t="s">
        <v>138</v>
      </c>
      <c r="D99" s="57" t="s">
        <v>116</v>
      </c>
      <c r="E99" s="57">
        <v>0</v>
      </c>
      <c r="F99" s="58">
        <v>1</v>
      </c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8">
        <v>0</v>
      </c>
      <c r="N99" s="58">
        <v>0</v>
      </c>
      <c r="O99" s="58">
        <v>0</v>
      </c>
      <c r="P99" s="58">
        <f t="shared" si="18"/>
        <v>1</v>
      </c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>
        <f t="shared" si="8"/>
        <v>0</v>
      </c>
      <c r="AC99" s="59"/>
      <c r="AD99" s="103">
        <f t="shared" si="9"/>
        <v>0</v>
      </c>
      <c r="AE99" s="60">
        <v>0.2</v>
      </c>
      <c r="AF99" s="42"/>
      <c r="AG99" s="61"/>
    </row>
    <row r="100" spans="2:33" x14ac:dyDescent="0.25">
      <c r="B100" s="62" t="s">
        <v>139</v>
      </c>
      <c r="C100" s="63" t="s">
        <v>140</v>
      </c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5"/>
      <c r="AD100" s="104">
        <f>SUBTOTAL(9,AD101)</f>
        <v>0</v>
      </c>
      <c r="AE100" s="66"/>
      <c r="AF100" s="42"/>
      <c r="AG100" s="61"/>
    </row>
    <row r="101" spans="2:33" x14ac:dyDescent="0.25">
      <c r="B101" s="55"/>
      <c r="C101" s="56" t="s">
        <v>141</v>
      </c>
      <c r="D101" s="57" t="s">
        <v>72</v>
      </c>
      <c r="E101" s="57">
        <v>0</v>
      </c>
      <c r="F101" s="58">
        <v>28</v>
      </c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8">
        <v>0</v>
      </c>
      <c r="N101" s="58">
        <v>0</v>
      </c>
      <c r="O101" s="58">
        <v>0</v>
      </c>
      <c r="P101" s="58">
        <f t="shared" si="18"/>
        <v>28</v>
      </c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>
        <f t="shared" si="8"/>
        <v>0</v>
      </c>
      <c r="AC101" s="59"/>
      <c r="AD101" s="103">
        <f t="shared" si="9"/>
        <v>0</v>
      </c>
      <c r="AE101" s="60">
        <v>0.2</v>
      </c>
      <c r="AF101" s="42"/>
      <c r="AG101" s="61"/>
    </row>
    <row r="102" spans="2:33" x14ac:dyDescent="0.25">
      <c r="B102" s="62" t="s">
        <v>142</v>
      </c>
      <c r="C102" s="63" t="s">
        <v>143</v>
      </c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5"/>
      <c r="AD102" s="104">
        <f>SUBTOTAL(9,AD103)</f>
        <v>0</v>
      </c>
      <c r="AE102" s="66"/>
      <c r="AF102" s="42"/>
      <c r="AG102" s="61"/>
    </row>
    <row r="103" spans="2:33" x14ac:dyDescent="0.25">
      <c r="B103" s="55"/>
      <c r="C103" s="56" t="s">
        <v>144</v>
      </c>
      <c r="D103" s="57" t="s">
        <v>7</v>
      </c>
      <c r="E103" s="57">
        <v>0</v>
      </c>
      <c r="F103" s="58">
        <v>0</v>
      </c>
      <c r="G103" s="58">
        <v>0</v>
      </c>
      <c r="H103" s="58">
        <v>0</v>
      </c>
      <c r="I103" s="58">
        <v>0</v>
      </c>
      <c r="J103" s="58">
        <v>0</v>
      </c>
      <c r="K103" s="58">
        <v>0</v>
      </c>
      <c r="L103" s="58">
        <v>0</v>
      </c>
      <c r="M103" s="58">
        <v>0</v>
      </c>
      <c r="N103" s="58">
        <v>0</v>
      </c>
      <c r="O103" s="58">
        <v>4</v>
      </c>
      <c r="P103" s="58">
        <f t="shared" si="18"/>
        <v>4</v>
      </c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>
        <f t="shared" si="8"/>
        <v>0</v>
      </c>
      <c r="AC103" s="59"/>
      <c r="AD103" s="103">
        <f t="shared" si="9"/>
        <v>0</v>
      </c>
      <c r="AE103" s="60">
        <v>0.2</v>
      </c>
      <c r="AF103" s="42"/>
      <c r="AG103" s="61"/>
    </row>
    <row r="104" spans="2:33" x14ac:dyDescent="0.25">
      <c r="B104" s="62" t="s">
        <v>145</v>
      </c>
      <c r="C104" s="63" t="s">
        <v>146</v>
      </c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5"/>
      <c r="AD104" s="104">
        <f>SUBTOTAL(9,AD105)</f>
        <v>0</v>
      </c>
      <c r="AE104" s="66"/>
      <c r="AF104" s="42"/>
      <c r="AG104" s="61"/>
    </row>
    <row r="105" spans="2:33" x14ac:dyDescent="0.25">
      <c r="B105" s="55"/>
      <c r="C105" s="56" t="s">
        <v>147</v>
      </c>
      <c r="D105" s="57" t="s">
        <v>35</v>
      </c>
      <c r="E105" s="57">
        <v>0</v>
      </c>
      <c r="F105" s="58">
        <v>0</v>
      </c>
      <c r="G105" s="58">
        <v>0</v>
      </c>
      <c r="H105" s="58">
        <v>1</v>
      </c>
      <c r="I105" s="58">
        <v>1</v>
      </c>
      <c r="J105" s="58">
        <v>1</v>
      </c>
      <c r="K105" s="58">
        <v>1</v>
      </c>
      <c r="L105" s="58">
        <v>1</v>
      </c>
      <c r="M105" s="58">
        <v>1</v>
      </c>
      <c r="N105" s="58">
        <v>1</v>
      </c>
      <c r="O105" s="58">
        <v>0</v>
      </c>
      <c r="P105" s="58">
        <f t="shared" si="18"/>
        <v>7</v>
      </c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>
        <f t="shared" si="8"/>
        <v>0</v>
      </c>
      <c r="AC105" s="59"/>
      <c r="AD105" s="103">
        <f t="shared" si="9"/>
        <v>0</v>
      </c>
      <c r="AE105" s="60">
        <v>0.2</v>
      </c>
      <c r="AF105" s="42"/>
      <c r="AG105" s="61"/>
    </row>
    <row r="106" spans="2:33" x14ac:dyDescent="0.25">
      <c r="B106" s="51" t="s">
        <v>148</v>
      </c>
      <c r="C106" s="52" t="s">
        <v>149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102">
        <f>SUBTOTAL(9,AD107:AD131)</f>
        <v>0</v>
      </c>
      <c r="AE106" s="53"/>
      <c r="AF106" s="54"/>
    </row>
    <row r="107" spans="2:33" x14ac:dyDescent="0.25">
      <c r="B107" s="62" t="s">
        <v>150</v>
      </c>
      <c r="C107" s="63" t="s">
        <v>151</v>
      </c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  <c r="AA107" s="64"/>
      <c r="AB107" s="64"/>
      <c r="AC107" s="65"/>
      <c r="AD107" s="104">
        <f>SUBTOTAL(9,AD108)</f>
        <v>0</v>
      </c>
      <c r="AE107" s="66"/>
      <c r="AF107" s="42"/>
      <c r="AG107" s="61"/>
    </row>
    <row r="108" spans="2:33" x14ac:dyDescent="0.25">
      <c r="B108" s="55"/>
      <c r="C108" s="56" t="s">
        <v>152</v>
      </c>
      <c r="D108" s="57" t="s">
        <v>7</v>
      </c>
      <c r="E108" s="57">
        <v>0</v>
      </c>
      <c r="F108" s="58">
        <v>3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8">
        <v>0</v>
      </c>
      <c r="N108" s="58">
        <v>0</v>
      </c>
      <c r="O108" s="58">
        <v>0</v>
      </c>
      <c r="P108" s="58">
        <f t="shared" ref="P108:P116" si="19">SUM(E108:O108)</f>
        <v>3</v>
      </c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>
        <f t="shared" ref="AB108" si="20">SUM(Q108:AA108)</f>
        <v>0</v>
      </c>
      <c r="AC108" s="59"/>
      <c r="AD108" s="103">
        <f t="shared" ref="AD108" si="21">ROUND(AB108*AC108,2)</f>
        <v>0</v>
      </c>
      <c r="AE108" s="60">
        <v>0.2</v>
      </c>
      <c r="AF108" s="42"/>
      <c r="AG108" s="61"/>
    </row>
    <row r="109" spans="2:33" x14ac:dyDescent="0.25">
      <c r="B109" s="62" t="s">
        <v>153</v>
      </c>
      <c r="C109" s="63" t="s">
        <v>154</v>
      </c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W109" s="64"/>
      <c r="X109" s="64"/>
      <c r="Y109" s="64"/>
      <c r="Z109" s="64"/>
      <c r="AA109" s="64"/>
      <c r="AB109" s="64"/>
      <c r="AC109" s="65"/>
      <c r="AD109" s="104">
        <f>SUBTOTAL(9,AD110:AD116)</f>
        <v>0</v>
      </c>
      <c r="AE109" s="66"/>
      <c r="AF109" s="42"/>
      <c r="AG109" s="61"/>
    </row>
    <row r="110" spans="2:33" x14ac:dyDescent="0.25">
      <c r="B110" s="55"/>
      <c r="C110" s="56" t="s">
        <v>155</v>
      </c>
      <c r="D110" s="57" t="s">
        <v>7</v>
      </c>
      <c r="E110" s="57">
        <v>6</v>
      </c>
      <c r="F110" s="58">
        <v>17</v>
      </c>
      <c r="G110" s="58">
        <v>22</v>
      </c>
      <c r="H110" s="58">
        <v>47</v>
      </c>
      <c r="I110" s="58">
        <v>44</v>
      </c>
      <c r="J110" s="58">
        <v>44</v>
      </c>
      <c r="K110" s="58">
        <v>44</v>
      </c>
      <c r="L110" s="58">
        <v>40</v>
      </c>
      <c r="M110" s="58">
        <v>52</v>
      </c>
      <c r="N110" s="58">
        <v>36</v>
      </c>
      <c r="O110" s="58">
        <v>0</v>
      </c>
      <c r="P110" s="58">
        <f t="shared" si="19"/>
        <v>352</v>
      </c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>
        <f t="shared" ref="AB110:AB131" si="22">SUM(Q110:AA110)</f>
        <v>0</v>
      </c>
      <c r="AC110" s="59"/>
      <c r="AD110" s="103">
        <f t="shared" ref="AD110:AD116" si="23">ROUND(AB110*AC110,2)</f>
        <v>0</v>
      </c>
      <c r="AE110" s="60">
        <v>0.2</v>
      </c>
      <c r="AF110" s="42"/>
      <c r="AG110" s="61"/>
    </row>
    <row r="111" spans="2:33" x14ac:dyDescent="0.25">
      <c r="B111" s="55"/>
      <c r="C111" s="56" t="s">
        <v>156</v>
      </c>
      <c r="D111" s="57"/>
      <c r="E111" s="57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>
        <f t="shared" si="22"/>
        <v>0</v>
      </c>
      <c r="AC111" s="59"/>
      <c r="AD111" s="103">
        <f t="shared" si="23"/>
        <v>0</v>
      </c>
      <c r="AE111" s="60">
        <v>0.2</v>
      </c>
      <c r="AF111" s="42"/>
      <c r="AG111" s="61"/>
    </row>
    <row r="112" spans="2:33" x14ac:dyDescent="0.25">
      <c r="B112" s="55"/>
      <c r="C112" s="67" t="s">
        <v>157</v>
      </c>
      <c r="D112" s="57" t="s">
        <v>7</v>
      </c>
      <c r="E112" s="57">
        <v>0</v>
      </c>
      <c r="F112" s="58">
        <v>0</v>
      </c>
      <c r="G112" s="58">
        <v>4</v>
      </c>
      <c r="H112" s="58">
        <v>23</v>
      </c>
      <c r="I112" s="58">
        <v>19</v>
      </c>
      <c r="J112" s="58">
        <v>22</v>
      </c>
      <c r="K112" s="58">
        <v>15</v>
      </c>
      <c r="L112" s="58">
        <v>21</v>
      </c>
      <c r="M112" s="58">
        <v>30</v>
      </c>
      <c r="N112" s="58">
        <v>10</v>
      </c>
      <c r="O112" s="58">
        <v>0</v>
      </c>
      <c r="P112" s="58">
        <f t="shared" si="19"/>
        <v>144</v>
      </c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>
        <f t="shared" si="22"/>
        <v>0</v>
      </c>
      <c r="AC112" s="59"/>
      <c r="AD112" s="103">
        <f t="shared" si="23"/>
        <v>0</v>
      </c>
      <c r="AE112" s="60">
        <v>0.2</v>
      </c>
      <c r="AF112" s="42"/>
      <c r="AG112" s="61"/>
    </row>
    <row r="113" spans="2:33" x14ac:dyDescent="0.25">
      <c r="B113" s="55"/>
      <c r="C113" s="67" t="s">
        <v>158</v>
      </c>
      <c r="D113" s="57" t="s">
        <v>7</v>
      </c>
      <c r="E113" s="57">
        <v>0</v>
      </c>
      <c r="F113" s="58">
        <v>0</v>
      </c>
      <c r="G113" s="58">
        <v>13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8">
        <v>0</v>
      </c>
      <c r="N113" s="58">
        <v>0</v>
      </c>
      <c r="O113" s="58">
        <v>0</v>
      </c>
      <c r="P113" s="58">
        <f t="shared" si="19"/>
        <v>13</v>
      </c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>
        <f t="shared" si="22"/>
        <v>0</v>
      </c>
      <c r="AC113" s="59"/>
      <c r="AD113" s="103">
        <f t="shared" si="23"/>
        <v>0</v>
      </c>
      <c r="AE113" s="60">
        <v>0.2</v>
      </c>
      <c r="AF113" s="42"/>
      <c r="AG113" s="61"/>
    </row>
    <row r="114" spans="2:33" x14ac:dyDescent="0.25">
      <c r="B114" s="55"/>
      <c r="C114" s="56" t="s">
        <v>159</v>
      </c>
      <c r="D114" s="57"/>
      <c r="E114" s="57"/>
      <c r="F114" s="58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>
        <f t="shared" si="22"/>
        <v>0</v>
      </c>
      <c r="AC114" s="59"/>
      <c r="AD114" s="103">
        <f t="shared" si="23"/>
        <v>0</v>
      </c>
      <c r="AE114" s="60">
        <v>0.2</v>
      </c>
      <c r="AF114" s="42"/>
      <c r="AG114" s="61"/>
    </row>
    <row r="115" spans="2:33" x14ac:dyDescent="0.25">
      <c r="B115" s="55"/>
      <c r="C115" s="67" t="s">
        <v>157</v>
      </c>
      <c r="D115" s="57" t="s">
        <v>7</v>
      </c>
      <c r="E115" s="57">
        <v>6</v>
      </c>
      <c r="F115" s="58">
        <v>27</v>
      </c>
      <c r="G115" s="58">
        <v>0</v>
      </c>
      <c r="H115" s="58">
        <v>0</v>
      </c>
      <c r="I115" s="58">
        <v>0</v>
      </c>
      <c r="J115" s="58">
        <v>0</v>
      </c>
      <c r="K115" s="58">
        <v>0</v>
      </c>
      <c r="L115" s="58">
        <v>0</v>
      </c>
      <c r="M115" s="58">
        <v>0</v>
      </c>
      <c r="N115" s="58">
        <v>0</v>
      </c>
      <c r="O115" s="58">
        <v>0</v>
      </c>
      <c r="P115" s="58">
        <f t="shared" si="19"/>
        <v>33</v>
      </c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>
        <f t="shared" si="22"/>
        <v>0</v>
      </c>
      <c r="AC115" s="59"/>
      <c r="AD115" s="103">
        <f t="shared" si="23"/>
        <v>0</v>
      </c>
      <c r="AE115" s="60">
        <v>0.2</v>
      </c>
      <c r="AF115" s="42"/>
      <c r="AG115" s="61"/>
    </row>
    <row r="116" spans="2:33" x14ac:dyDescent="0.25">
      <c r="B116" s="55"/>
      <c r="C116" s="67" t="s">
        <v>160</v>
      </c>
      <c r="D116" s="57" t="s">
        <v>7</v>
      </c>
      <c r="E116" s="57">
        <v>0</v>
      </c>
      <c r="F116" s="58">
        <v>4</v>
      </c>
      <c r="G116" s="58">
        <v>4</v>
      </c>
      <c r="H116" s="58">
        <v>2</v>
      </c>
      <c r="I116" s="58">
        <v>6</v>
      </c>
      <c r="J116" s="58">
        <v>8</v>
      </c>
      <c r="K116" s="58">
        <v>6</v>
      </c>
      <c r="L116" s="58">
        <v>7</v>
      </c>
      <c r="M116" s="58">
        <v>2</v>
      </c>
      <c r="N116" s="58">
        <v>16</v>
      </c>
      <c r="O116" s="58">
        <v>0</v>
      </c>
      <c r="P116" s="58">
        <f t="shared" si="19"/>
        <v>55</v>
      </c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>
        <f t="shared" si="22"/>
        <v>0</v>
      </c>
      <c r="AC116" s="59"/>
      <c r="AD116" s="103">
        <f t="shared" si="23"/>
        <v>0</v>
      </c>
      <c r="AE116" s="60">
        <v>0.2</v>
      </c>
      <c r="AF116" s="42"/>
      <c r="AG116" s="61"/>
    </row>
    <row r="117" spans="2:33" x14ac:dyDescent="0.25">
      <c r="B117" s="62" t="s">
        <v>161</v>
      </c>
      <c r="C117" s="63" t="s">
        <v>162</v>
      </c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4"/>
      <c r="P117" s="64"/>
      <c r="Q117" s="64"/>
      <c r="R117" s="64"/>
      <c r="S117" s="64"/>
      <c r="T117" s="64"/>
      <c r="U117" s="64"/>
      <c r="V117" s="64"/>
      <c r="W117" s="64"/>
      <c r="X117" s="64"/>
      <c r="Y117" s="64"/>
      <c r="Z117" s="64"/>
      <c r="AA117" s="64"/>
      <c r="AB117" s="64"/>
      <c r="AC117" s="65"/>
      <c r="AD117" s="104">
        <f>SUBTOTAL(9,AD118:AD120)</f>
        <v>0</v>
      </c>
      <c r="AE117" s="66"/>
      <c r="AF117" s="42"/>
      <c r="AG117" s="61"/>
    </row>
    <row r="118" spans="2:33" x14ac:dyDescent="0.25">
      <c r="B118" s="55"/>
      <c r="C118" s="56" t="s">
        <v>163</v>
      </c>
      <c r="D118" s="57"/>
      <c r="E118" s="57"/>
      <c r="F118" s="58"/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>
        <f t="shared" si="22"/>
        <v>0</v>
      </c>
      <c r="AC118" s="59"/>
      <c r="AD118" s="103">
        <f t="shared" ref="AD118:AD120" si="24">ROUND(AB118*AC118,2)</f>
        <v>0</v>
      </c>
      <c r="AE118" s="60">
        <v>0.2</v>
      </c>
      <c r="AF118" s="42"/>
      <c r="AG118" s="61"/>
    </row>
    <row r="119" spans="2:33" x14ac:dyDescent="0.25">
      <c r="B119" s="55"/>
      <c r="C119" s="67" t="s">
        <v>164</v>
      </c>
      <c r="D119" s="57" t="s">
        <v>7</v>
      </c>
      <c r="E119" s="57">
        <v>0</v>
      </c>
      <c r="F119" s="58">
        <v>0</v>
      </c>
      <c r="G119" s="58">
        <v>6</v>
      </c>
      <c r="H119" s="58">
        <v>10</v>
      </c>
      <c r="I119" s="58">
        <v>2</v>
      </c>
      <c r="J119" s="58">
        <v>2</v>
      </c>
      <c r="K119" s="58">
        <v>2</v>
      </c>
      <c r="L119" s="58">
        <v>2</v>
      </c>
      <c r="M119" s="58">
        <v>2</v>
      </c>
      <c r="N119" s="58">
        <v>8</v>
      </c>
      <c r="O119" s="58">
        <v>0</v>
      </c>
      <c r="P119" s="58">
        <f t="shared" ref="P119:P120" si="25">SUM(E119:O119)</f>
        <v>34</v>
      </c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>
        <f t="shared" si="22"/>
        <v>0</v>
      </c>
      <c r="AC119" s="59"/>
      <c r="AD119" s="103">
        <f t="shared" si="24"/>
        <v>0</v>
      </c>
      <c r="AE119" s="60">
        <v>0.2</v>
      </c>
      <c r="AF119" s="42"/>
      <c r="AG119" s="61"/>
    </row>
    <row r="120" spans="2:33" x14ac:dyDescent="0.25">
      <c r="B120" s="55"/>
      <c r="C120" s="67" t="s">
        <v>165</v>
      </c>
      <c r="D120" s="57" t="s">
        <v>7</v>
      </c>
      <c r="E120" s="57">
        <v>0</v>
      </c>
      <c r="F120" s="58">
        <v>0</v>
      </c>
      <c r="G120" s="58">
        <v>13</v>
      </c>
      <c r="H120" s="58">
        <v>10</v>
      </c>
      <c r="I120" s="58">
        <v>15</v>
      </c>
      <c r="J120" s="58">
        <v>16</v>
      </c>
      <c r="K120" s="58">
        <v>15</v>
      </c>
      <c r="L120" s="58">
        <v>15</v>
      </c>
      <c r="M120" s="58">
        <v>16</v>
      </c>
      <c r="N120" s="58">
        <v>16</v>
      </c>
      <c r="O120" s="58">
        <v>0</v>
      </c>
      <c r="P120" s="58">
        <f t="shared" si="25"/>
        <v>116</v>
      </c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>
        <f t="shared" si="22"/>
        <v>0</v>
      </c>
      <c r="AC120" s="59"/>
      <c r="AD120" s="103">
        <f t="shared" si="24"/>
        <v>0</v>
      </c>
      <c r="AE120" s="60">
        <v>0.2</v>
      </c>
      <c r="AF120" s="42"/>
      <c r="AG120" s="61"/>
    </row>
    <row r="121" spans="2:33" x14ac:dyDescent="0.25">
      <c r="B121" s="62" t="s">
        <v>166</v>
      </c>
      <c r="C121" s="63" t="s">
        <v>167</v>
      </c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5"/>
      <c r="AD121" s="104">
        <f>SUBTOTAL(9,AD122)</f>
        <v>0</v>
      </c>
      <c r="AE121" s="66"/>
      <c r="AF121" s="42"/>
      <c r="AG121" s="61"/>
    </row>
    <row r="122" spans="2:33" x14ac:dyDescent="0.25">
      <c r="B122" s="55"/>
      <c r="C122" s="68" t="s">
        <v>168</v>
      </c>
      <c r="D122" s="57" t="s">
        <v>7</v>
      </c>
      <c r="E122" s="57">
        <v>0</v>
      </c>
      <c r="F122" s="58">
        <v>2</v>
      </c>
      <c r="G122" s="58">
        <v>0</v>
      </c>
      <c r="H122" s="58">
        <v>0</v>
      </c>
      <c r="I122" s="58">
        <v>0</v>
      </c>
      <c r="J122" s="58">
        <v>0</v>
      </c>
      <c r="K122" s="58">
        <v>0</v>
      </c>
      <c r="L122" s="58">
        <v>0</v>
      </c>
      <c r="M122" s="58">
        <v>0</v>
      </c>
      <c r="N122" s="58">
        <v>0</v>
      </c>
      <c r="O122" s="58">
        <v>0</v>
      </c>
      <c r="P122" s="58">
        <f t="shared" ref="P122" si="26">SUM(E122:O122)</f>
        <v>2</v>
      </c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>
        <f t="shared" si="22"/>
        <v>0</v>
      </c>
      <c r="AC122" s="59"/>
      <c r="AD122" s="103">
        <f t="shared" ref="AD122" si="27">ROUND(AB122*AC122,2)</f>
        <v>0</v>
      </c>
      <c r="AE122" s="60">
        <v>0.2</v>
      </c>
      <c r="AG122" s="69"/>
    </row>
    <row r="123" spans="2:33" x14ac:dyDescent="0.25">
      <c r="B123" s="62" t="s">
        <v>169</v>
      </c>
      <c r="C123" s="63" t="s">
        <v>170</v>
      </c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  <c r="P123" s="64"/>
      <c r="Q123" s="64"/>
      <c r="R123" s="64"/>
      <c r="S123" s="64"/>
      <c r="T123" s="64"/>
      <c r="U123" s="64"/>
      <c r="V123" s="64"/>
      <c r="W123" s="64"/>
      <c r="X123" s="64"/>
      <c r="Y123" s="64"/>
      <c r="Z123" s="64"/>
      <c r="AA123" s="64"/>
      <c r="AB123" s="64"/>
      <c r="AC123" s="65"/>
      <c r="AD123" s="104">
        <f>SUBTOTAL(9,AD124:AD129)</f>
        <v>0</v>
      </c>
      <c r="AE123" s="66"/>
      <c r="AF123" s="42"/>
      <c r="AG123" s="61"/>
    </row>
    <row r="124" spans="2:33" x14ac:dyDescent="0.25">
      <c r="B124" s="55" t="s">
        <v>171</v>
      </c>
      <c r="C124" s="56" t="s">
        <v>172</v>
      </c>
      <c r="D124" s="57"/>
      <c r="E124" s="57"/>
      <c r="F124" s="58"/>
      <c r="G124" s="58"/>
      <c r="H124" s="58"/>
      <c r="I124" s="58"/>
      <c r="J124" s="58"/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>
        <f t="shared" si="22"/>
        <v>0</v>
      </c>
      <c r="AC124" s="59"/>
      <c r="AD124" s="103">
        <f t="shared" ref="AD124:AD129" si="28">ROUND(AB124*AC124,2)</f>
        <v>0</v>
      </c>
      <c r="AE124" s="60">
        <v>0.2</v>
      </c>
      <c r="AF124" s="42"/>
      <c r="AG124" s="61"/>
    </row>
    <row r="125" spans="2:33" x14ac:dyDescent="0.25">
      <c r="B125" s="55"/>
      <c r="C125" s="67" t="s">
        <v>173</v>
      </c>
      <c r="D125" s="57" t="s">
        <v>7</v>
      </c>
      <c r="E125" s="57">
        <v>0</v>
      </c>
      <c r="F125" s="58">
        <v>0</v>
      </c>
      <c r="G125" s="58">
        <v>0</v>
      </c>
      <c r="H125" s="58">
        <v>0</v>
      </c>
      <c r="I125" s="58">
        <v>2</v>
      </c>
      <c r="J125" s="58">
        <v>0</v>
      </c>
      <c r="K125" s="58">
        <v>0</v>
      </c>
      <c r="L125" s="58">
        <v>0</v>
      </c>
      <c r="M125" s="58">
        <v>0</v>
      </c>
      <c r="N125" s="58">
        <v>0</v>
      </c>
      <c r="O125" s="58">
        <v>0</v>
      </c>
      <c r="P125" s="58">
        <f>SUM(E125:O125)</f>
        <v>2</v>
      </c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>
        <f t="shared" si="22"/>
        <v>0</v>
      </c>
      <c r="AC125" s="59"/>
      <c r="AD125" s="103">
        <f t="shared" si="28"/>
        <v>0</v>
      </c>
      <c r="AE125" s="60">
        <v>0.2</v>
      </c>
      <c r="AF125" s="42"/>
      <c r="AG125" s="61"/>
    </row>
    <row r="126" spans="2:33" x14ac:dyDescent="0.25">
      <c r="B126" s="55"/>
      <c r="C126" s="67" t="s">
        <v>174</v>
      </c>
      <c r="D126" s="57" t="s">
        <v>7</v>
      </c>
      <c r="E126" s="57">
        <v>0</v>
      </c>
      <c r="F126" s="58">
        <v>0</v>
      </c>
      <c r="G126" s="58">
        <v>0</v>
      </c>
      <c r="H126" s="58">
        <v>2</v>
      </c>
      <c r="I126" s="58">
        <v>1</v>
      </c>
      <c r="J126" s="58">
        <v>2</v>
      </c>
      <c r="K126" s="58">
        <v>0</v>
      </c>
      <c r="L126" s="58">
        <v>5</v>
      </c>
      <c r="M126" s="58">
        <v>2</v>
      </c>
      <c r="N126" s="58">
        <v>0</v>
      </c>
      <c r="O126" s="58">
        <v>0</v>
      </c>
      <c r="P126" s="58">
        <f t="shared" ref="P126" si="29">SUM(E126:O126)</f>
        <v>12</v>
      </c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>
        <f t="shared" si="22"/>
        <v>0</v>
      </c>
      <c r="AC126" s="59"/>
      <c r="AD126" s="103">
        <f t="shared" si="28"/>
        <v>0</v>
      </c>
      <c r="AE126" s="60">
        <v>0.2</v>
      </c>
      <c r="AF126" s="42"/>
      <c r="AG126" s="61"/>
    </row>
    <row r="127" spans="2:33" x14ac:dyDescent="0.25">
      <c r="B127" s="55" t="s">
        <v>175</v>
      </c>
      <c r="C127" s="56" t="s">
        <v>176</v>
      </c>
      <c r="D127" s="57"/>
      <c r="E127" s="57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58">
        <f t="shared" si="22"/>
        <v>0</v>
      </c>
      <c r="AC127" s="59"/>
      <c r="AD127" s="103">
        <f t="shared" si="28"/>
        <v>0</v>
      </c>
      <c r="AE127" s="60">
        <v>0.2</v>
      </c>
      <c r="AF127" s="42"/>
      <c r="AG127" s="61"/>
    </row>
    <row r="128" spans="2:33" x14ac:dyDescent="0.25">
      <c r="B128" s="55"/>
      <c r="C128" s="67" t="s">
        <v>173</v>
      </c>
      <c r="D128" s="57" t="s">
        <v>7</v>
      </c>
      <c r="E128" s="57">
        <v>0</v>
      </c>
      <c r="F128" s="58">
        <v>0</v>
      </c>
      <c r="G128" s="58">
        <v>0</v>
      </c>
      <c r="H128" s="58">
        <v>0</v>
      </c>
      <c r="I128" s="58">
        <v>2</v>
      </c>
      <c r="J128" s="58">
        <v>0</v>
      </c>
      <c r="K128" s="58">
        <v>0</v>
      </c>
      <c r="L128" s="58">
        <v>0</v>
      </c>
      <c r="M128" s="58">
        <v>0</v>
      </c>
      <c r="N128" s="58">
        <v>0</v>
      </c>
      <c r="O128" s="58">
        <v>0</v>
      </c>
      <c r="P128" s="58">
        <f t="shared" ref="P128:P129" si="30">SUM(E128:O128)</f>
        <v>2</v>
      </c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>
        <f t="shared" si="22"/>
        <v>0</v>
      </c>
      <c r="AC128" s="59"/>
      <c r="AD128" s="103">
        <f t="shared" si="28"/>
        <v>0</v>
      </c>
      <c r="AE128" s="60">
        <v>0.2</v>
      </c>
      <c r="AF128" s="42"/>
      <c r="AG128" s="61"/>
    </row>
    <row r="129" spans="1:33" x14ac:dyDescent="0.25">
      <c r="B129" s="55"/>
      <c r="C129" s="67" t="s">
        <v>177</v>
      </c>
      <c r="D129" s="57" t="s">
        <v>7</v>
      </c>
      <c r="E129" s="57">
        <v>0</v>
      </c>
      <c r="F129" s="58">
        <v>0</v>
      </c>
      <c r="G129" s="58">
        <v>0</v>
      </c>
      <c r="H129" s="58">
        <v>0</v>
      </c>
      <c r="I129" s="58">
        <v>0</v>
      </c>
      <c r="J129" s="58">
        <v>0</v>
      </c>
      <c r="K129" s="58">
        <v>1</v>
      </c>
      <c r="L129" s="58">
        <v>1</v>
      </c>
      <c r="M129" s="58">
        <v>1</v>
      </c>
      <c r="N129" s="58">
        <v>0</v>
      </c>
      <c r="O129" s="58">
        <v>0</v>
      </c>
      <c r="P129" s="58">
        <f t="shared" si="30"/>
        <v>3</v>
      </c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>
        <f t="shared" si="22"/>
        <v>0</v>
      </c>
      <c r="AC129" s="59"/>
      <c r="AD129" s="103">
        <f t="shared" si="28"/>
        <v>0</v>
      </c>
      <c r="AE129" s="60">
        <v>0.2</v>
      </c>
      <c r="AF129" s="42"/>
      <c r="AG129" s="61"/>
    </row>
    <row r="130" spans="1:33" x14ac:dyDescent="0.25">
      <c r="B130" s="62" t="s">
        <v>178</v>
      </c>
      <c r="C130" s="63" t="s">
        <v>179</v>
      </c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  <c r="P130" s="64"/>
      <c r="Q130" s="64"/>
      <c r="R130" s="64"/>
      <c r="S130" s="64"/>
      <c r="T130" s="64"/>
      <c r="U130" s="64"/>
      <c r="V130" s="64"/>
      <c r="W130" s="64"/>
      <c r="X130" s="64"/>
      <c r="Y130" s="64"/>
      <c r="Z130" s="64"/>
      <c r="AA130" s="64"/>
      <c r="AB130" s="64"/>
      <c r="AC130" s="65"/>
      <c r="AD130" s="104">
        <f>SUBTOTAL(9,AD131)</f>
        <v>0</v>
      </c>
      <c r="AE130" s="66"/>
      <c r="AF130" s="42"/>
      <c r="AG130" s="61"/>
    </row>
    <row r="131" spans="1:33" ht="14.25" thickBot="1" x14ac:dyDescent="0.3">
      <c r="B131" s="55"/>
      <c r="C131" s="56" t="s">
        <v>180</v>
      </c>
      <c r="D131" s="57" t="s">
        <v>7</v>
      </c>
      <c r="E131" s="57">
        <v>0</v>
      </c>
      <c r="F131" s="58">
        <v>1</v>
      </c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8">
        <v>0</v>
      </c>
      <c r="N131" s="58">
        <v>0</v>
      </c>
      <c r="O131" s="58">
        <v>0</v>
      </c>
      <c r="P131" s="58">
        <f>SUM(E131:O131)</f>
        <v>1</v>
      </c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>
        <f t="shared" si="22"/>
        <v>0</v>
      </c>
      <c r="AC131" s="59"/>
      <c r="AD131" s="103">
        <f t="shared" ref="AD131" si="31">ROUND(AB131*AC131,2)</f>
        <v>0</v>
      </c>
      <c r="AE131" s="60">
        <v>0.2</v>
      </c>
      <c r="AF131" s="42"/>
      <c r="AG131" s="61"/>
    </row>
    <row r="132" spans="1:33" x14ac:dyDescent="0.25">
      <c r="A132" s="44"/>
      <c r="B132" s="45">
        <v>5</v>
      </c>
      <c r="C132" s="46" t="s">
        <v>181</v>
      </c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8"/>
      <c r="AD132" s="101">
        <f>SUBTOTAL(9,AD133:AD145)</f>
        <v>0</v>
      </c>
      <c r="AE132" s="49"/>
      <c r="AF132" s="50"/>
    </row>
    <row r="133" spans="1:33" x14ac:dyDescent="0.25">
      <c r="B133" s="51" t="s">
        <v>182</v>
      </c>
      <c r="C133" s="52" t="s">
        <v>183</v>
      </c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  <c r="AD133" s="102">
        <f>SUBTOTAL(9,AD134)</f>
        <v>0</v>
      </c>
      <c r="AE133" s="53"/>
      <c r="AF133" s="54"/>
    </row>
    <row r="134" spans="1:33" ht="27" x14ac:dyDescent="0.25">
      <c r="B134" s="55"/>
      <c r="C134" s="56" t="s">
        <v>184</v>
      </c>
      <c r="D134" s="57" t="s">
        <v>35</v>
      </c>
      <c r="E134" s="57">
        <v>0</v>
      </c>
      <c r="F134" s="58">
        <v>1</v>
      </c>
      <c r="G134" s="58">
        <v>1</v>
      </c>
      <c r="H134" s="58">
        <v>1</v>
      </c>
      <c r="I134" s="58">
        <v>1</v>
      </c>
      <c r="J134" s="58">
        <v>1</v>
      </c>
      <c r="K134" s="58">
        <v>1</v>
      </c>
      <c r="L134" s="58">
        <v>1</v>
      </c>
      <c r="M134" s="58">
        <v>1</v>
      </c>
      <c r="N134" s="58">
        <v>1</v>
      </c>
      <c r="O134" s="58">
        <v>0</v>
      </c>
      <c r="P134" s="58">
        <f>SUM(E134:O134)</f>
        <v>9</v>
      </c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>
        <f t="shared" ref="AB134" si="32">SUM(Q134:AA134)</f>
        <v>0</v>
      </c>
      <c r="AC134" s="59"/>
      <c r="AD134" s="103">
        <f t="shared" ref="AD134" si="33">ROUND(AB134*AC134,2)</f>
        <v>0</v>
      </c>
      <c r="AE134" s="60">
        <v>0.2</v>
      </c>
      <c r="AF134" s="42"/>
      <c r="AG134" s="61"/>
    </row>
    <row r="135" spans="1:33" x14ac:dyDescent="0.25">
      <c r="B135" s="51" t="s">
        <v>185</v>
      </c>
      <c r="C135" s="52" t="s">
        <v>186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102">
        <f>SUBTOTAL(9,AD136:AD143)</f>
        <v>0</v>
      </c>
      <c r="AE135" s="53"/>
      <c r="AF135" s="54"/>
    </row>
    <row r="136" spans="1:33" x14ac:dyDescent="0.25">
      <c r="B136" s="62" t="s">
        <v>187</v>
      </c>
      <c r="C136" s="63" t="s">
        <v>188</v>
      </c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  <c r="O136" s="64"/>
      <c r="P136" s="64"/>
      <c r="Q136" s="64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5"/>
      <c r="AD136" s="104">
        <f>SUBTOTAL(9,AD137)</f>
        <v>0</v>
      </c>
      <c r="AE136" s="66"/>
      <c r="AF136" s="42"/>
      <c r="AG136" s="61"/>
    </row>
    <row r="137" spans="1:33" x14ac:dyDescent="0.25">
      <c r="B137" s="55"/>
      <c r="C137" s="56" t="s">
        <v>189</v>
      </c>
      <c r="D137" s="57" t="s">
        <v>7</v>
      </c>
      <c r="E137" s="57">
        <v>0</v>
      </c>
      <c r="F137" s="58">
        <v>4</v>
      </c>
      <c r="G137" s="58">
        <v>24</v>
      </c>
      <c r="H137" s="58">
        <v>0</v>
      </c>
      <c r="I137" s="58">
        <v>64</v>
      </c>
      <c r="J137" s="58">
        <v>64</v>
      </c>
      <c r="K137" s="58">
        <v>64</v>
      </c>
      <c r="L137" s="58">
        <v>64</v>
      </c>
      <c r="M137" s="58">
        <v>64</v>
      </c>
      <c r="N137" s="58">
        <v>64</v>
      </c>
      <c r="O137" s="58">
        <v>0</v>
      </c>
      <c r="P137" s="58">
        <f>SUM(E137:O137)</f>
        <v>412</v>
      </c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>
        <f t="shared" ref="AB137" si="34">SUM(Q137:AA137)</f>
        <v>0</v>
      </c>
      <c r="AC137" s="59"/>
      <c r="AD137" s="103">
        <f t="shared" ref="AD137" si="35">ROUND(AB137*AC137,2)</f>
        <v>0</v>
      </c>
      <c r="AE137" s="60">
        <v>0.2</v>
      </c>
      <c r="AF137" s="42"/>
      <c r="AG137" s="61"/>
    </row>
    <row r="138" spans="1:33" x14ac:dyDescent="0.25">
      <c r="B138" s="62" t="s">
        <v>190</v>
      </c>
      <c r="C138" s="63" t="s">
        <v>191</v>
      </c>
      <c r="D138" s="64"/>
      <c r="E138" s="64"/>
      <c r="F138" s="64"/>
      <c r="G138" s="64"/>
      <c r="H138" s="64"/>
      <c r="I138" s="64"/>
      <c r="J138" s="64"/>
      <c r="K138" s="64"/>
      <c r="L138" s="64"/>
      <c r="M138" s="64"/>
      <c r="N138" s="64"/>
      <c r="O138" s="64"/>
      <c r="P138" s="64"/>
      <c r="Q138" s="64"/>
      <c r="R138" s="64"/>
      <c r="S138" s="64"/>
      <c r="T138" s="64"/>
      <c r="U138" s="64"/>
      <c r="V138" s="64"/>
      <c r="W138" s="64"/>
      <c r="X138" s="64"/>
      <c r="Y138" s="64"/>
      <c r="Z138" s="64"/>
      <c r="AA138" s="64"/>
      <c r="AB138" s="64"/>
      <c r="AC138" s="65"/>
      <c r="AD138" s="104">
        <f>SUBTOTAL(9,AD139)</f>
        <v>0</v>
      </c>
      <c r="AE138" s="66"/>
      <c r="AF138" s="42"/>
      <c r="AG138" s="61"/>
    </row>
    <row r="139" spans="1:33" x14ac:dyDescent="0.25">
      <c r="B139" s="55"/>
      <c r="C139" s="56" t="s">
        <v>192</v>
      </c>
      <c r="D139" s="57" t="s">
        <v>35</v>
      </c>
      <c r="E139" s="57">
        <v>0</v>
      </c>
      <c r="F139" s="58">
        <v>1</v>
      </c>
      <c r="G139" s="58">
        <v>1</v>
      </c>
      <c r="H139" s="58">
        <v>0</v>
      </c>
      <c r="I139" s="58">
        <v>1</v>
      </c>
      <c r="J139" s="58">
        <v>1</v>
      </c>
      <c r="K139" s="58">
        <v>1</v>
      </c>
      <c r="L139" s="58">
        <v>1</v>
      </c>
      <c r="M139" s="58">
        <v>1</v>
      </c>
      <c r="N139" s="58">
        <v>1</v>
      </c>
      <c r="O139" s="58">
        <v>0</v>
      </c>
      <c r="P139" s="58">
        <f>SUM(E139:O139)</f>
        <v>8</v>
      </c>
      <c r="Q139" s="58"/>
      <c r="R139" s="58"/>
      <c r="S139" s="58"/>
      <c r="T139" s="58"/>
      <c r="U139" s="58"/>
      <c r="V139" s="58"/>
      <c r="W139" s="58"/>
      <c r="X139" s="58"/>
      <c r="Y139" s="58"/>
      <c r="Z139" s="58"/>
      <c r="AA139" s="58"/>
      <c r="AB139" s="58">
        <f t="shared" ref="AB139" si="36">SUM(Q139:AA139)</f>
        <v>0</v>
      </c>
      <c r="AC139" s="59"/>
      <c r="AD139" s="103">
        <f t="shared" ref="AD139" si="37">ROUND(AB139*AC139,2)</f>
        <v>0</v>
      </c>
      <c r="AE139" s="60">
        <v>0.2</v>
      </c>
      <c r="AF139" s="42"/>
      <c r="AG139" s="61"/>
    </row>
    <row r="140" spans="1:33" x14ac:dyDescent="0.25">
      <c r="B140" s="62" t="s">
        <v>193</v>
      </c>
      <c r="C140" s="63" t="s">
        <v>194</v>
      </c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  <c r="O140" s="64"/>
      <c r="P140" s="64"/>
      <c r="Q140" s="64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5"/>
      <c r="AD140" s="104">
        <f>SUBTOTAL(9,AD141)</f>
        <v>0</v>
      </c>
      <c r="AE140" s="66"/>
      <c r="AF140" s="42"/>
      <c r="AG140" s="61"/>
    </row>
    <row r="141" spans="1:33" x14ac:dyDescent="0.25">
      <c r="B141" s="55"/>
      <c r="C141" s="56" t="s">
        <v>195</v>
      </c>
      <c r="D141" s="57" t="s">
        <v>7</v>
      </c>
      <c r="E141" s="57">
        <v>0</v>
      </c>
      <c r="F141" s="57">
        <v>1</v>
      </c>
      <c r="G141" s="57">
        <v>3</v>
      </c>
      <c r="H141" s="57">
        <v>7</v>
      </c>
      <c r="I141" s="57">
        <v>7</v>
      </c>
      <c r="J141" s="57">
        <v>7</v>
      </c>
      <c r="K141" s="57">
        <v>7</v>
      </c>
      <c r="L141" s="57">
        <v>7</v>
      </c>
      <c r="M141" s="57">
        <v>7</v>
      </c>
      <c r="N141" s="57">
        <v>7</v>
      </c>
      <c r="O141" s="57">
        <v>0</v>
      </c>
      <c r="P141" s="58">
        <f>SUM(E141:O141)</f>
        <v>53</v>
      </c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>
        <f t="shared" ref="AB141" si="38">SUM(Q141:AA141)</f>
        <v>0</v>
      </c>
      <c r="AC141" s="59"/>
      <c r="AD141" s="103">
        <f t="shared" ref="AD141" si="39">ROUND(AB141*AC141,2)</f>
        <v>0</v>
      </c>
      <c r="AE141" s="60">
        <v>0.2</v>
      </c>
      <c r="AF141" s="42"/>
      <c r="AG141" s="61"/>
    </row>
    <row r="142" spans="1:33" x14ac:dyDescent="0.25">
      <c r="B142" s="62" t="s">
        <v>196</v>
      </c>
      <c r="C142" s="63" t="s">
        <v>197</v>
      </c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  <c r="O142" s="64"/>
      <c r="P142" s="64"/>
      <c r="Q142" s="64"/>
      <c r="R142" s="64"/>
      <c r="S142" s="64"/>
      <c r="T142" s="64"/>
      <c r="U142" s="64"/>
      <c r="V142" s="64"/>
      <c r="W142" s="64"/>
      <c r="X142" s="64"/>
      <c r="Y142" s="64"/>
      <c r="Z142" s="64"/>
      <c r="AA142" s="64"/>
      <c r="AB142" s="64"/>
      <c r="AC142" s="65"/>
      <c r="AD142" s="104">
        <f>SUBTOTAL(9,AD143)</f>
        <v>0</v>
      </c>
      <c r="AE142" s="66"/>
      <c r="AF142" s="42"/>
      <c r="AG142" s="61"/>
    </row>
    <row r="143" spans="1:33" x14ac:dyDescent="0.25">
      <c r="B143" s="55"/>
      <c r="C143" s="56" t="s">
        <v>198</v>
      </c>
      <c r="D143" s="57" t="s">
        <v>35</v>
      </c>
      <c r="E143" s="57">
        <v>1</v>
      </c>
      <c r="F143" s="58">
        <v>0</v>
      </c>
      <c r="G143" s="58">
        <v>0</v>
      </c>
      <c r="H143" s="58">
        <v>0</v>
      </c>
      <c r="I143" s="58">
        <v>0</v>
      </c>
      <c r="J143" s="58">
        <v>0</v>
      </c>
      <c r="K143" s="58">
        <v>0</v>
      </c>
      <c r="L143" s="58">
        <v>0</v>
      </c>
      <c r="M143" s="58">
        <v>0</v>
      </c>
      <c r="N143" s="58">
        <v>0</v>
      </c>
      <c r="O143" s="58">
        <v>0</v>
      </c>
      <c r="P143" s="58">
        <f>SUM(E143:O143)</f>
        <v>1</v>
      </c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>
        <f t="shared" ref="AB143" si="40">SUM(Q143:AA143)</f>
        <v>0</v>
      </c>
      <c r="AC143" s="59"/>
      <c r="AD143" s="103">
        <f t="shared" ref="AD143" si="41">ROUND(AB143*AC143,2)</f>
        <v>0</v>
      </c>
      <c r="AE143" s="60">
        <v>0.2</v>
      </c>
      <c r="AF143" s="42"/>
      <c r="AG143" s="61"/>
    </row>
    <row r="144" spans="1:33" x14ac:dyDescent="0.25">
      <c r="B144" s="51" t="s">
        <v>199</v>
      </c>
      <c r="C144" s="52" t="s">
        <v>200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  <c r="AC144" s="52"/>
      <c r="AD144" s="102">
        <f>SUBTOTAL(9,AD145)</f>
        <v>0</v>
      </c>
      <c r="AE144" s="53"/>
      <c r="AF144" s="54"/>
    </row>
    <row r="145" spans="1:33" ht="14.25" thickBot="1" x14ac:dyDescent="0.3">
      <c r="B145" s="55"/>
      <c r="C145" s="56" t="s">
        <v>201</v>
      </c>
      <c r="D145" s="57" t="s">
        <v>35</v>
      </c>
      <c r="E145" s="57">
        <v>0</v>
      </c>
      <c r="F145" s="58">
        <v>1</v>
      </c>
      <c r="G145" s="58">
        <v>1</v>
      </c>
      <c r="H145" s="58">
        <v>1</v>
      </c>
      <c r="I145" s="58">
        <v>1</v>
      </c>
      <c r="J145" s="58">
        <v>1</v>
      </c>
      <c r="K145" s="58">
        <v>1</v>
      </c>
      <c r="L145" s="58">
        <v>1</v>
      </c>
      <c r="M145" s="58">
        <v>1</v>
      </c>
      <c r="N145" s="58">
        <v>1</v>
      </c>
      <c r="O145" s="58">
        <v>1</v>
      </c>
      <c r="P145" s="58">
        <f>SUM(E145:O145)</f>
        <v>10</v>
      </c>
      <c r="Q145" s="58"/>
      <c r="R145" s="58"/>
      <c r="S145" s="58"/>
      <c r="T145" s="58"/>
      <c r="U145" s="58"/>
      <c r="V145" s="58"/>
      <c r="W145" s="58"/>
      <c r="X145" s="58"/>
      <c r="Y145" s="58"/>
      <c r="Z145" s="58"/>
      <c r="AA145" s="58"/>
      <c r="AB145" s="58">
        <f t="shared" ref="AB145" si="42">SUM(Q145:AA145)</f>
        <v>0</v>
      </c>
      <c r="AC145" s="59"/>
      <c r="AD145" s="103">
        <f t="shared" ref="AD145" si="43">ROUND(AB145*AC145,2)</f>
        <v>0</v>
      </c>
      <c r="AE145" s="60">
        <v>0.2</v>
      </c>
      <c r="AF145" s="42"/>
      <c r="AG145" s="61"/>
    </row>
    <row r="146" spans="1:33" x14ac:dyDescent="0.25">
      <c r="A146" s="44"/>
      <c r="B146" s="45">
        <v>6</v>
      </c>
      <c r="C146" s="46" t="s">
        <v>202</v>
      </c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8"/>
      <c r="AD146" s="101">
        <f>SUBTOTAL(9,AD147:AD184)</f>
        <v>0</v>
      </c>
      <c r="AE146" s="49"/>
      <c r="AF146" s="50"/>
    </row>
    <row r="147" spans="1:33" x14ac:dyDescent="0.25">
      <c r="B147" s="51" t="s">
        <v>203</v>
      </c>
      <c r="C147" s="52" t="s">
        <v>204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102">
        <f>SUBTOTAL(9,AD148:AD151)</f>
        <v>0</v>
      </c>
      <c r="AE147" s="53"/>
      <c r="AF147" s="54"/>
    </row>
    <row r="148" spans="1:33" x14ac:dyDescent="0.25">
      <c r="B148" s="62" t="s">
        <v>205</v>
      </c>
      <c r="C148" s="63" t="s">
        <v>206</v>
      </c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  <c r="O148" s="64"/>
      <c r="P148" s="64"/>
      <c r="Q148" s="64"/>
      <c r="R148" s="64"/>
      <c r="S148" s="64"/>
      <c r="T148" s="64"/>
      <c r="U148" s="64"/>
      <c r="V148" s="64"/>
      <c r="W148" s="64"/>
      <c r="X148" s="64"/>
      <c r="Y148" s="64"/>
      <c r="Z148" s="64"/>
      <c r="AA148" s="64"/>
      <c r="AB148" s="64"/>
      <c r="AC148" s="65"/>
      <c r="AD148" s="104"/>
      <c r="AE148" s="66"/>
      <c r="AF148" s="42"/>
      <c r="AG148" s="61"/>
    </row>
    <row r="149" spans="1:33" x14ac:dyDescent="0.25">
      <c r="B149" s="55"/>
      <c r="C149" s="56" t="s">
        <v>207</v>
      </c>
      <c r="D149" s="57" t="s">
        <v>35</v>
      </c>
      <c r="E149" s="57">
        <v>0</v>
      </c>
      <c r="F149" s="58">
        <v>3</v>
      </c>
      <c r="G149" s="58">
        <v>2</v>
      </c>
      <c r="H149" s="58">
        <v>0</v>
      </c>
      <c r="I149" s="58">
        <v>0</v>
      </c>
      <c r="J149" s="58">
        <v>0</v>
      </c>
      <c r="K149" s="58">
        <v>0</v>
      </c>
      <c r="L149" s="58">
        <v>0</v>
      </c>
      <c r="M149" s="58">
        <v>0</v>
      </c>
      <c r="N149" s="58">
        <v>0</v>
      </c>
      <c r="O149" s="58">
        <v>0</v>
      </c>
      <c r="P149" s="58">
        <f>SUM(E149:O149)</f>
        <v>5</v>
      </c>
      <c r="Q149" s="58"/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>
        <f t="shared" ref="AB149" si="44">SUM(Q149:AA149)</f>
        <v>0</v>
      </c>
      <c r="AC149" s="59"/>
      <c r="AD149" s="103">
        <f t="shared" ref="AD149" si="45">ROUND(AB149*AC149,2)</f>
        <v>0</v>
      </c>
      <c r="AE149" s="60">
        <v>0.2</v>
      </c>
      <c r="AF149" s="42"/>
      <c r="AG149" s="61"/>
    </row>
    <row r="150" spans="1:33" x14ac:dyDescent="0.25">
      <c r="B150" s="62" t="s">
        <v>208</v>
      </c>
      <c r="C150" s="63" t="s">
        <v>197</v>
      </c>
      <c r="D150" s="64"/>
      <c r="E150" s="64"/>
      <c r="F150" s="64"/>
      <c r="G150" s="64"/>
      <c r="H150" s="64"/>
      <c r="I150" s="64"/>
      <c r="J150" s="64"/>
      <c r="K150" s="64"/>
      <c r="L150" s="64"/>
      <c r="M150" s="64"/>
      <c r="N150" s="64"/>
      <c r="O150" s="64"/>
      <c r="P150" s="64"/>
      <c r="Q150" s="64"/>
      <c r="R150" s="64"/>
      <c r="S150" s="64"/>
      <c r="T150" s="64"/>
      <c r="U150" s="64"/>
      <c r="V150" s="64"/>
      <c r="W150" s="64"/>
      <c r="X150" s="64"/>
      <c r="Y150" s="64"/>
      <c r="Z150" s="64"/>
      <c r="AA150" s="64"/>
      <c r="AB150" s="64"/>
      <c r="AC150" s="65"/>
      <c r="AD150" s="104"/>
      <c r="AE150" s="66"/>
      <c r="AF150" s="42"/>
      <c r="AG150" s="61"/>
    </row>
    <row r="151" spans="1:33" x14ac:dyDescent="0.25">
      <c r="B151" s="55"/>
      <c r="C151" s="56" t="s">
        <v>209</v>
      </c>
      <c r="D151" s="57" t="s">
        <v>35</v>
      </c>
      <c r="E151" s="57">
        <v>0</v>
      </c>
      <c r="F151" s="57">
        <v>3</v>
      </c>
      <c r="G151" s="57">
        <v>2</v>
      </c>
      <c r="H151" s="57">
        <v>0</v>
      </c>
      <c r="I151" s="57">
        <v>0</v>
      </c>
      <c r="J151" s="57">
        <v>0</v>
      </c>
      <c r="K151" s="57">
        <v>0</v>
      </c>
      <c r="L151" s="57">
        <v>0</v>
      </c>
      <c r="M151" s="57">
        <v>0</v>
      </c>
      <c r="N151" s="57">
        <v>0</v>
      </c>
      <c r="O151" s="57">
        <v>0</v>
      </c>
      <c r="P151" s="58">
        <f>SUM(E151:O151)</f>
        <v>5</v>
      </c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>
        <f t="shared" ref="AB151" si="46">SUM(Q151:AA151)</f>
        <v>0</v>
      </c>
      <c r="AC151" s="59"/>
      <c r="AD151" s="103">
        <f t="shared" ref="AD151" si="47">ROUND(AB151*AC151,2)</f>
        <v>0</v>
      </c>
      <c r="AE151" s="60">
        <v>0.2</v>
      </c>
      <c r="AF151" s="42"/>
      <c r="AG151" s="61"/>
    </row>
    <row r="152" spans="1:33" x14ac:dyDescent="0.25">
      <c r="B152" s="51" t="s">
        <v>210</v>
      </c>
      <c r="C152" s="52" t="s">
        <v>211</v>
      </c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2"/>
      <c r="AD152" s="102">
        <f>SUBTOTAL(9,AD153:AD156)</f>
        <v>0</v>
      </c>
      <c r="AE152" s="53"/>
      <c r="AF152" s="54"/>
    </row>
    <row r="153" spans="1:33" x14ac:dyDescent="0.25">
      <c r="B153" s="62" t="s">
        <v>212</v>
      </c>
      <c r="C153" s="63" t="s">
        <v>213</v>
      </c>
      <c r="D153" s="64"/>
      <c r="E153" s="64"/>
      <c r="F153" s="64"/>
      <c r="G153" s="64"/>
      <c r="H153" s="64"/>
      <c r="I153" s="64"/>
      <c r="J153" s="64"/>
      <c r="K153" s="64"/>
      <c r="L153" s="64"/>
      <c r="M153" s="64"/>
      <c r="N153" s="64"/>
      <c r="O153" s="64"/>
      <c r="P153" s="64"/>
      <c r="Q153" s="64"/>
      <c r="R153" s="64"/>
      <c r="S153" s="64"/>
      <c r="T153" s="64"/>
      <c r="U153" s="64"/>
      <c r="V153" s="64"/>
      <c r="W153" s="64"/>
      <c r="X153" s="64"/>
      <c r="Y153" s="64"/>
      <c r="Z153" s="64"/>
      <c r="AA153" s="64"/>
      <c r="AB153" s="64"/>
      <c r="AC153" s="65"/>
      <c r="AD153" s="104"/>
      <c r="AE153" s="66"/>
      <c r="AF153" s="42"/>
      <c r="AG153" s="61"/>
    </row>
    <row r="154" spans="1:33" x14ac:dyDescent="0.25">
      <c r="B154" s="55" t="s">
        <v>214</v>
      </c>
      <c r="C154" s="56" t="s">
        <v>215</v>
      </c>
      <c r="D154" s="57" t="s">
        <v>7</v>
      </c>
      <c r="E154" s="57">
        <v>0</v>
      </c>
      <c r="F154" s="58">
        <v>2</v>
      </c>
      <c r="G154" s="58">
        <v>0</v>
      </c>
      <c r="H154" s="58">
        <v>0</v>
      </c>
      <c r="I154" s="58">
        <v>0</v>
      </c>
      <c r="J154" s="58">
        <v>0</v>
      </c>
      <c r="K154" s="58">
        <v>0</v>
      </c>
      <c r="L154" s="58">
        <v>0</v>
      </c>
      <c r="M154" s="58">
        <v>0</v>
      </c>
      <c r="N154" s="58">
        <v>0</v>
      </c>
      <c r="O154" s="58">
        <v>0</v>
      </c>
      <c r="P154" s="58">
        <f>SUM(E154:O154)</f>
        <v>2</v>
      </c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>
        <f t="shared" ref="AB154" si="48">SUM(Q154:AA154)</f>
        <v>0</v>
      </c>
      <c r="AC154" s="59"/>
      <c r="AD154" s="103">
        <f t="shared" ref="AD154" si="49">ROUND(AB154*AC154,2)</f>
        <v>0</v>
      </c>
      <c r="AE154" s="60">
        <v>0.2</v>
      </c>
      <c r="AF154" s="42"/>
      <c r="AG154" s="61"/>
    </row>
    <row r="155" spans="1:33" x14ac:dyDescent="0.25">
      <c r="B155" s="62" t="s">
        <v>216</v>
      </c>
      <c r="C155" s="63" t="s">
        <v>64</v>
      </c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N155" s="64"/>
      <c r="O155" s="64"/>
      <c r="P155" s="64"/>
      <c r="Q155" s="64"/>
      <c r="R155" s="64"/>
      <c r="S155" s="64"/>
      <c r="T155" s="64"/>
      <c r="U155" s="64"/>
      <c r="V155" s="64"/>
      <c r="W155" s="64"/>
      <c r="X155" s="64"/>
      <c r="Y155" s="64"/>
      <c r="Z155" s="64"/>
      <c r="AA155" s="64"/>
      <c r="AB155" s="64"/>
      <c r="AC155" s="65"/>
      <c r="AD155" s="104"/>
      <c r="AE155" s="66"/>
      <c r="AF155" s="42"/>
      <c r="AG155" s="61"/>
    </row>
    <row r="156" spans="1:33" x14ac:dyDescent="0.25">
      <c r="B156" s="55" t="s">
        <v>217</v>
      </c>
      <c r="C156" s="56" t="s">
        <v>206</v>
      </c>
      <c r="D156" s="57" t="s">
        <v>35</v>
      </c>
      <c r="E156" s="57">
        <v>0</v>
      </c>
      <c r="F156" s="57">
        <v>3</v>
      </c>
      <c r="G156" s="57">
        <v>2</v>
      </c>
      <c r="H156" s="57">
        <v>0</v>
      </c>
      <c r="I156" s="57">
        <v>0</v>
      </c>
      <c r="J156" s="57">
        <v>0</v>
      </c>
      <c r="K156" s="57">
        <v>0</v>
      </c>
      <c r="L156" s="57">
        <v>0</v>
      </c>
      <c r="M156" s="57">
        <v>0</v>
      </c>
      <c r="N156" s="57">
        <v>0</v>
      </c>
      <c r="O156" s="57">
        <v>0</v>
      </c>
      <c r="P156" s="58">
        <f>SUM(E156:O156)</f>
        <v>5</v>
      </c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>
        <f t="shared" ref="AB156" si="50">SUM(Q156:AA156)</f>
        <v>0</v>
      </c>
      <c r="AC156" s="59"/>
      <c r="AD156" s="103">
        <f t="shared" ref="AD156" si="51">ROUND(AB156*AC156,2)</f>
        <v>0</v>
      </c>
      <c r="AE156" s="60">
        <v>0.2</v>
      </c>
      <c r="AF156" s="42"/>
      <c r="AG156" s="61"/>
    </row>
    <row r="157" spans="1:33" x14ac:dyDescent="0.25">
      <c r="B157" s="51" t="s">
        <v>218</v>
      </c>
      <c r="C157" s="52" t="s">
        <v>219</v>
      </c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  <c r="AC157" s="52"/>
      <c r="AD157" s="102">
        <f>SUBTOTAL(9,AD158:AD162)</f>
        <v>0</v>
      </c>
      <c r="AE157" s="53"/>
      <c r="AF157" s="54"/>
    </row>
    <row r="158" spans="1:33" x14ac:dyDescent="0.25">
      <c r="B158" s="62" t="s">
        <v>220</v>
      </c>
      <c r="C158" s="63" t="s">
        <v>221</v>
      </c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  <c r="O158" s="64"/>
      <c r="P158" s="64"/>
      <c r="Q158" s="64"/>
      <c r="R158" s="64"/>
      <c r="S158" s="64"/>
      <c r="T158" s="64"/>
      <c r="U158" s="64"/>
      <c r="V158" s="64"/>
      <c r="W158" s="64"/>
      <c r="X158" s="64"/>
      <c r="Y158" s="64"/>
      <c r="Z158" s="64"/>
      <c r="AA158" s="64"/>
      <c r="AB158" s="64"/>
      <c r="AC158" s="65"/>
      <c r="AD158" s="104"/>
      <c r="AE158" s="66"/>
      <c r="AF158" s="42"/>
      <c r="AG158" s="61"/>
    </row>
    <row r="159" spans="1:33" x14ac:dyDescent="0.25">
      <c r="B159" s="55"/>
      <c r="C159" s="56" t="s">
        <v>222</v>
      </c>
      <c r="D159" s="57" t="s">
        <v>35</v>
      </c>
      <c r="E159" s="57">
        <v>0</v>
      </c>
      <c r="F159" s="58">
        <v>3</v>
      </c>
      <c r="G159" s="58">
        <v>1</v>
      </c>
      <c r="H159" s="58">
        <v>0</v>
      </c>
      <c r="I159" s="58">
        <v>0</v>
      </c>
      <c r="J159" s="58">
        <v>0</v>
      </c>
      <c r="K159" s="58">
        <v>0</v>
      </c>
      <c r="L159" s="58">
        <v>0</v>
      </c>
      <c r="M159" s="58">
        <v>0</v>
      </c>
      <c r="N159" s="58">
        <v>0</v>
      </c>
      <c r="O159" s="58">
        <v>0</v>
      </c>
      <c r="P159" s="58">
        <f>SUM(E159:O159)</f>
        <v>4</v>
      </c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>
        <f t="shared" ref="AB159:AB160" si="52">SUM(Q159:AA159)</f>
        <v>0</v>
      </c>
      <c r="AC159" s="59"/>
      <c r="AD159" s="103">
        <f t="shared" ref="AD159:AD162" si="53">ROUND(AB159*AC159,2)</f>
        <v>0</v>
      </c>
      <c r="AE159" s="60">
        <v>0.2</v>
      </c>
      <c r="AF159" s="42"/>
      <c r="AG159" s="61"/>
    </row>
    <row r="160" spans="1:33" x14ac:dyDescent="0.25">
      <c r="B160" s="55"/>
      <c r="C160" s="56" t="s">
        <v>223</v>
      </c>
      <c r="D160" s="57" t="s">
        <v>35</v>
      </c>
      <c r="E160" s="57">
        <v>0</v>
      </c>
      <c r="F160" s="58">
        <v>0</v>
      </c>
      <c r="G160" s="58">
        <v>0</v>
      </c>
      <c r="H160" s="58">
        <v>1</v>
      </c>
      <c r="I160" s="58">
        <v>1</v>
      </c>
      <c r="J160" s="58">
        <v>1</v>
      </c>
      <c r="K160" s="58">
        <v>1</v>
      </c>
      <c r="L160" s="58">
        <v>1</v>
      </c>
      <c r="M160" s="58">
        <v>1</v>
      </c>
      <c r="N160" s="58">
        <v>1</v>
      </c>
      <c r="O160" s="58">
        <v>0</v>
      </c>
      <c r="P160" s="58">
        <f>SUM(E160:O160)</f>
        <v>7</v>
      </c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58">
        <f t="shared" si="52"/>
        <v>0</v>
      </c>
      <c r="AC160" s="59"/>
      <c r="AD160" s="103">
        <f t="shared" si="53"/>
        <v>0</v>
      </c>
      <c r="AE160" s="60">
        <v>0.2</v>
      </c>
      <c r="AF160" s="42"/>
      <c r="AG160" s="61"/>
    </row>
    <row r="161" spans="2:33" x14ac:dyDescent="0.25">
      <c r="B161" s="62" t="s">
        <v>224</v>
      </c>
      <c r="C161" s="63" t="s">
        <v>225</v>
      </c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  <c r="O161" s="64"/>
      <c r="P161" s="64"/>
      <c r="Q161" s="64"/>
      <c r="R161" s="64"/>
      <c r="S161" s="64"/>
      <c r="T161" s="64"/>
      <c r="U161" s="64"/>
      <c r="V161" s="64"/>
      <c r="W161" s="64"/>
      <c r="X161" s="64"/>
      <c r="Y161" s="64"/>
      <c r="Z161" s="64"/>
      <c r="AA161" s="64"/>
      <c r="AB161" s="64"/>
      <c r="AC161" s="65"/>
      <c r="AD161" s="104"/>
      <c r="AE161" s="66"/>
      <c r="AF161" s="42"/>
      <c r="AG161" s="61"/>
    </row>
    <row r="162" spans="2:33" x14ac:dyDescent="0.25">
      <c r="B162" s="55"/>
      <c r="C162" s="56" t="s">
        <v>226</v>
      </c>
      <c r="D162" s="57" t="s">
        <v>35</v>
      </c>
      <c r="E162" s="57">
        <v>0</v>
      </c>
      <c r="F162" s="58">
        <v>1</v>
      </c>
      <c r="G162" s="58">
        <v>0</v>
      </c>
      <c r="H162" s="58">
        <v>0</v>
      </c>
      <c r="I162" s="58">
        <v>0</v>
      </c>
      <c r="J162" s="58">
        <v>0</v>
      </c>
      <c r="K162" s="58">
        <v>0</v>
      </c>
      <c r="L162" s="58">
        <v>0</v>
      </c>
      <c r="M162" s="58">
        <v>0</v>
      </c>
      <c r="N162" s="58">
        <v>0</v>
      </c>
      <c r="O162" s="58">
        <v>0</v>
      </c>
      <c r="P162" s="58">
        <f>SUM(E162:O162)</f>
        <v>1</v>
      </c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>
        <f t="shared" ref="AB162" si="54">SUM(Q162:AA162)</f>
        <v>0</v>
      </c>
      <c r="AC162" s="59"/>
      <c r="AD162" s="103">
        <f t="shared" si="53"/>
        <v>0</v>
      </c>
      <c r="AE162" s="60">
        <v>0.2</v>
      </c>
      <c r="AF162" s="42"/>
      <c r="AG162" s="61"/>
    </row>
    <row r="163" spans="2:33" x14ac:dyDescent="0.25">
      <c r="B163" s="51" t="s">
        <v>227</v>
      </c>
      <c r="C163" s="52" t="s">
        <v>228</v>
      </c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  <c r="AC163" s="52"/>
      <c r="AD163" s="102">
        <f>SUBTOTAL(9,AD164:AD184)</f>
        <v>0</v>
      </c>
      <c r="AE163" s="53"/>
      <c r="AF163" s="54"/>
    </row>
    <row r="164" spans="2:33" x14ac:dyDescent="0.25">
      <c r="B164" s="62" t="s">
        <v>229</v>
      </c>
      <c r="C164" s="63" t="s">
        <v>230</v>
      </c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4"/>
      <c r="O164" s="64"/>
      <c r="P164" s="64"/>
      <c r="Q164" s="64"/>
      <c r="R164" s="64"/>
      <c r="S164" s="64"/>
      <c r="T164" s="64"/>
      <c r="U164" s="64"/>
      <c r="V164" s="64"/>
      <c r="W164" s="64"/>
      <c r="X164" s="64"/>
      <c r="Y164" s="64"/>
      <c r="Z164" s="64"/>
      <c r="AA164" s="64"/>
      <c r="AB164" s="64"/>
      <c r="AC164" s="65"/>
      <c r="AD164" s="104"/>
      <c r="AE164" s="66"/>
      <c r="AF164" s="42"/>
      <c r="AG164" s="61"/>
    </row>
    <row r="165" spans="2:33" x14ac:dyDescent="0.25">
      <c r="B165" s="55" t="s">
        <v>231</v>
      </c>
      <c r="C165" s="56" t="s">
        <v>232</v>
      </c>
      <c r="D165" s="57"/>
      <c r="E165" s="57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>
        <f t="shared" ref="AB165:AB184" si="55">SUM(Q165:AA165)</f>
        <v>0</v>
      </c>
      <c r="AC165" s="59"/>
      <c r="AD165" s="103">
        <f t="shared" ref="AD165:AD184" si="56">ROUND(AB165*AC165,2)</f>
        <v>0</v>
      </c>
      <c r="AE165" s="60">
        <v>0.2</v>
      </c>
      <c r="AF165" s="42"/>
      <c r="AG165" s="61"/>
    </row>
    <row r="166" spans="2:33" x14ac:dyDescent="0.25">
      <c r="B166" s="55"/>
      <c r="C166" s="70" t="s">
        <v>233</v>
      </c>
      <c r="D166" s="57" t="s">
        <v>7</v>
      </c>
      <c r="E166" s="57">
        <v>0</v>
      </c>
      <c r="F166" s="58">
        <v>1</v>
      </c>
      <c r="G166" s="58">
        <v>1</v>
      </c>
      <c r="H166" s="58">
        <v>0</v>
      </c>
      <c r="I166" s="58">
        <v>0</v>
      </c>
      <c r="J166" s="58">
        <v>0</v>
      </c>
      <c r="K166" s="58">
        <v>0</v>
      </c>
      <c r="L166" s="58">
        <v>0</v>
      </c>
      <c r="M166" s="58">
        <v>0</v>
      </c>
      <c r="N166" s="58">
        <v>0</v>
      </c>
      <c r="O166" s="58">
        <v>0</v>
      </c>
      <c r="P166" s="58">
        <f>SUM(E166:O166)</f>
        <v>2</v>
      </c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>
        <f t="shared" si="55"/>
        <v>0</v>
      </c>
      <c r="AC166" s="59"/>
      <c r="AD166" s="103">
        <f t="shared" si="56"/>
        <v>0</v>
      </c>
      <c r="AE166" s="60">
        <v>0.2</v>
      </c>
      <c r="AF166" s="42"/>
      <c r="AG166" s="61"/>
    </row>
    <row r="167" spans="2:33" x14ac:dyDescent="0.25">
      <c r="B167" s="55"/>
      <c r="C167" s="70" t="s">
        <v>234</v>
      </c>
      <c r="D167" s="57" t="s">
        <v>7</v>
      </c>
      <c r="E167" s="57">
        <v>0</v>
      </c>
      <c r="F167" s="58">
        <v>1</v>
      </c>
      <c r="G167" s="58">
        <v>1</v>
      </c>
      <c r="H167" s="58">
        <v>0</v>
      </c>
      <c r="I167" s="58">
        <v>0</v>
      </c>
      <c r="J167" s="58">
        <v>0</v>
      </c>
      <c r="K167" s="58">
        <v>0</v>
      </c>
      <c r="L167" s="58">
        <v>0</v>
      </c>
      <c r="M167" s="58">
        <v>0</v>
      </c>
      <c r="N167" s="58">
        <v>0</v>
      </c>
      <c r="O167" s="58">
        <v>0</v>
      </c>
      <c r="P167" s="58">
        <f>SUM(E167:O167)</f>
        <v>2</v>
      </c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>
        <f t="shared" si="55"/>
        <v>0</v>
      </c>
      <c r="AC167" s="59"/>
      <c r="AD167" s="103">
        <f t="shared" si="56"/>
        <v>0</v>
      </c>
      <c r="AE167" s="60">
        <v>0.2</v>
      </c>
      <c r="AF167" s="42"/>
      <c r="AG167" s="61"/>
    </row>
    <row r="168" spans="2:33" x14ac:dyDescent="0.25">
      <c r="B168" s="55" t="s">
        <v>235</v>
      </c>
      <c r="C168" s="56" t="s">
        <v>236</v>
      </c>
      <c r="D168" s="57"/>
      <c r="E168" s="57"/>
      <c r="F168" s="58"/>
      <c r="G168" s="58"/>
      <c r="H168" s="58"/>
      <c r="I168" s="58"/>
      <c r="J168" s="58"/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  <c r="AB168" s="58">
        <f t="shared" si="55"/>
        <v>0</v>
      </c>
      <c r="AC168" s="59"/>
      <c r="AD168" s="103">
        <f t="shared" si="56"/>
        <v>0</v>
      </c>
      <c r="AE168" s="60">
        <v>0.2</v>
      </c>
      <c r="AF168" s="42"/>
      <c r="AG168" s="61"/>
    </row>
    <row r="169" spans="2:33" x14ac:dyDescent="0.25">
      <c r="B169" s="55"/>
      <c r="C169" s="70" t="s">
        <v>237</v>
      </c>
      <c r="D169" s="57" t="s">
        <v>7</v>
      </c>
      <c r="E169" s="57">
        <v>0</v>
      </c>
      <c r="F169" s="58">
        <v>1</v>
      </c>
      <c r="G169" s="58">
        <v>0</v>
      </c>
      <c r="H169" s="58">
        <v>0</v>
      </c>
      <c r="I169" s="58">
        <v>0</v>
      </c>
      <c r="J169" s="58">
        <v>0</v>
      </c>
      <c r="K169" s="58">
        <v>0</v>
      </c>
      <c r="L169" s="58">
        <v>0</v>
      </c>
      <c r="M169" s="58">
        <v>0</v>
      </c>
      <c r="N169" s="58">
        <v>0</v>
      </c>
      <c r="O169" s="58">
        <v>0</v>
      </c>
      <c r="P169" s="58">
        <f>SUM(E169:O169)</f>
        <v>1</v>
      </c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58">
        <f t="shared" si="55"/>
        <v>0</v>
      </c>
      <c r="AC169" s="59"/>
      <c r="AD169" s="103">
        <f t="shared" si="56"/>
        <v>0</v>
      </c>
      <c r="AE169" s="60">
        <v>0.2</v>
      </c>
      <c r="AF169" s="42"/>
      <c r="AG169" s="61"/>
    </row>
    <row r="170" spans="2:33" x14ac:dyDescent="0.25">
      <c r="B170" s="55"/>
      <c r="C170" s="70" t="s">
        <v>238</v>
      </c>
      <c r="D170" s="57" t="s">
        <v>7</v>
      </c>
      <c r="E170" s="57">
        <v>0</v>
      </c>
      <c r="F170" s="58">
        <v>1</v>
      </c>
      <c r="G170" s="58">
        <v>0</v>
      </c>
      <c r="H170" s="58">
        <v>0</v>
      </c>
      <c r="I170" s="58">
        <v>0</v>
      </c>
      <c r="J170" s="58">
        <v>0</v>
      </c>
      <c r="K170" s="58">
        <v>0</v>
      </c>
      <c r="L170" s="58">
        <v>0</v>
      </c>
      <c r="M170" s="58">
        <v>0</v>
      </c>
      <c r="N170" s="58">
        <v>0</v>
      </c>
      <c r="O170" s="58">
        <v>0</v>
      </c>
      <c r="P170" s="58">
        <f>SUM(E170:O170)</f>
        <v>1</v>
      </c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>
        <f t="shared" si="55"/>
        <v>0</v>
      </c>
      <c r="AC170" s="59"/>
      <c r="AD170" s="103">
        <f t="shared" si="56"/>
        <v>0</v>
      </c>
      <c r="AE170" s="60">
        <v>0.2</v>
      </c>
      <c r="AF170" s="42"/>
      <c r="AG170" s="61"/>
    </row>
    <row r="171" spans="2:33" x14ac:dyDescent="0.25">
      <c r="B171" s="55" t="s">
        <v>239</v>
      </c>
      <c r="C171" s="56" t="s">
        <v>240</v>
      </c>
      <c r="D171" s="57"/>
      <c r="E171" s="57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>
        <f t="shared" si="55"/>
        <v>0</v>
      </c>
      <c r="AC171" s="59"/>
      <c r="AD171" s="103">
        <f t="shared" si="56"/>
        <v>0</v>
      </c>
      <c r="AE171" s="60">
        <v>0.2</v>
      </c>
      <c r="AF171" s="42"/>
      <c r="AG171" s="61"/>
    </row>
    <row r="172" spans="2:33" x14ac:dyDescent="0.25">
      <c r="B172" s="55"/>
      <c r="C172" s="70" t="s">
        <v>241</v>
      </c>
      <c r="D172" s="57" t="s">
        <v>7</v>
      </c>
      <c r="E172" s="57">
        <v>0</v>
      </c>
      <c r="F172" s="58">
        <v>1</v>
      </c>
      <c r="G172" s="58">
        <v>0</v>
      </c>
      <c r="H172" s="58">
        <v>0</v>
      </c>
      <c r="I172" s="58">
        <v>0</v>
      </c>
      <c r="J172" s="58">
        <v>0</v>
      </c>
      <c r="K172" s="58">
        <v>0</v>
      </c>
      <c r="L172" s="58">
        <v>0</v>
      </c>
      <c r="M172" s="58">
        <v>0</v>
      </c>
      <c r="N172" s="58">
        <v>0</v>
      </c>
      <c r="O172" s="58">
        <v>0</v>
      </c>
      <c r="P172" s="58">
        <f>SUM(E172:O172)</f>
        <v>1</v>
      </c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58">
        <f t="shared" si="55"/>
        <v>0</v>
      </c>
      <c r="AC172" s="59"/>
      <c r="AD172" s="103">
        <f t="shared" si="56"/>
        <v>0</v>
      </c>
      <c r="AE172" s="60">
        <v>0.2</v>
      </c>
      <c r="AF172" s="42"/>
      <c r="AG172" s="61"/>
    </row>
    <row r="173" spans="2:33" x14ac:dyDescent="0.25">
      <c r="B173" s="55"/>
      <c r="C173" s="70" t="s">
        <v>242</v>
      </c>
      <c r="D173" s="57" t="s">
        <v>7</v>
      </c>
      <c r="E173" s="57">
        <v>0</v>
      </c>
      <c r="F173" s="58">
        <v>1</v>
      </c>
      <c r="G173" s="58">
        <v>0</v>
      </c>
      <c r="H173" s="58">
        <v>0</v>
      </c>
      <c r="I173" s="58">
        <v>0</v>
      </c>
      <c r="J173" s="58">
        <v>0</v>
      </c>
      <c r="K173" s="58">
        <v>0</v>
      </c>
      <c r="L173" s="58">
        <v>0</v>
      </c>
      <c r="M173" s="58">
        <v>0</v>
      </c>
      <c r="N173" s="58">
        <v>0</v>
      </c>
      <c r="O173" s="58">
        <v>0</v>
      </c>
      <c r="P173" s="58">
        <f>SUM(E173:O173)</f>
        <v>1</v>
      </c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>
        <f t="shared" si="55"/>
        <v>0</v>
      </c>
      <c r="AC173" s="59"/>
      <c r="AD173" s="103">
        <f t="shared" si="56"/>
        <v>0</v>
      </c>
      <c r="AE173" s="60">
        <v>0.2</v>
      </c>
      <c r="AF173" s="42"/>
      <c r="AG173" s="61"/>
    </row>
    <row r="174" spans="2:33" x14ac:dyDescent="0.25">
      <c r="B174" s="55"/>
      <c r="C174" s="70" t="s">
        <v>234</v>
      </c>
      <c r="D174" s="57" t="s">
        <v>7</v>
      </c>
      <c r="E174" s="57">
        <v>0</v>
      </c>
      <c r="F174" s="58">
        <v>1</v>
      </c>
      <c r="G174" s="58">
        <v>0</v>
      </c>
      <c r="H174" s="58">
        <v>0</v>
      </c>
      <c r="I174" s="58">
        <v>0</v>
      </c>
      <c r="J174" s="58">
        <v>0</v>
      </c>
      <c r="K174" s="58">
        <v>0</v>
      </c>
      <c r="L174" s="58">
        <v>0</v>
      </c>
      <c r="M174" s="58">
        <v>0</v>
      </c>
      <c r="N174" s="58">
        <v>0</v>
      </c>
      <c r="O174" s="58">
        <v>0</v>
      </c>
      <c r="P174" s="58">
        <f>SUM(E174:O174)</f>
        <v>1</v>
      </c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>
        <f t="shared" si="55"/>
        <v>0</v>
      </c>
      <c r="AC174" s="59"/>
      <c r="AD174" s="103">
        <f t="shared" si="56"/>
        <v>0</v>
      </c>
      <c r="AE174" s="60">
        <v>0.2</v>
      </c>
      <c r="AF174" s="42"/>
      <c r="AG174" s="61"/>
    </row>
    <row r="175" spans="2:33" x14ac:dyDescent="0.25">
      <c r="B175" s="55" t="s">
        <v>243</v>
      </c>
      <c r="C175" s="56" t="s">
        <v>244</v>
      </c>
      <c r="D175" s="57"/>
      <c r="E175" s="57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>
        <f t="shared" si="55"/>
        <v>0</v>
      </c>
      <c r="AC175" s="59"/>
      <c r="AD175" s="103">
        <f t="shared" si="56"/>
        <v>0</v>
      </c>
      <c r="AE175" s="60">
        <v>0.2</v>
      </c>
      <c r="AF175" s="42"/>
      <c r="AG175" s="61"/>
    </row>
    <row r="176" spans="2:33" x14ac:dyDescent="0.25">
      <c r="B176" s="55"/>
      <c r="C176" s="70" t="s">
        <v>245</v>
      </c>
      <c r="D176" s="57" t="s">
        <v>35</v>
      </c>
      <c r="E176" s="57">
        <v>0</v>
      </c>
      <c r="F176" s="58">
        <v>0</v>
      </c>
      <c r="G176" s="58">
        <v>2</v>
      </c>
      <c r="H176" s="58">
        <v>0</v>
      </c>
      <c r="I176" s="58">
        <v>0</v>
      </c>
      <c r="J176" s="58">
        <v>0</v>
      </c>
      <c r="K176" s="58">
        <v>0</v>
      </c>
      <c r="L176" s="58">
        <v>0</v>
      </c>
      <c r="M176" s="58">
        <v>0</v>
      </c>
      <c r="N176" s="58">
        <v>0</v>
      </c>
      <c r="O176" s="58">
        <v>0</v>
      </c>
      <c r="P176" s="58">
        <f>SUM(E176:O176)</f>
        <v>2</v>
      </c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>
        <f t="shared" si="55"/>
        <v>0</v>
      </c>
      <c r="AC176" s="59"/>
      <c r="AD176" s="103">
        <f t="shared" si="56"/>
        <v>0</v>
      </c>
      <c r="AE176" s="60">
        <v>0.2</v>
      </c>
      <c r="AF176" s="42"/>
      <c r="AG176" s="61"/>
    </row>
    <row r="177" spans="1:33" x14ac:dyDescent="0.25">
      <c r="B177" s="55" t="s">
        <v>246</v>
      </c>
      <c r="C177" s="56" t="s">
        <v>247</v>
      </c>
      <c r="D177" s="57"/>
      <c r="E177" s="57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>
        <f t="shared" si="55"/>
        <v>0</v>
      </c>
      <c r="AC177" s="59"/>
      <c r="AD177" s="103">
        <f t="shared" si="56"/>
        <v>0</v>
      </c>
      <c r="AE177" s="60">
        <v>0.2</v>
      </c>
      <c r="AF177" s="42"/>
      <c r="AG177" s="61"/>
    </row>
    <row r="178" spans="1:33" x14ac:dyDescent="0.25">
      <c r="B178" s="55"/>
      <c r="C178" s="70" t="s">
        <v>248</v>
      </c>
      <c r="D178" s="57" t="s">
        <v>7</v>
      </c>
      <c r="E178" s="57">
        <v>0</v>
      </c>
      <c r="F178" s="58">
        <v>1</v>
      </c>
      <c r="G178" s="58">
        <v>0</v>
      </c>
      <c r="H178" s="58">
        <v>0</v>
      </c>
      <c r="I178" s="58">
        <v>0</v>
      </c>
      <c r="J178" s="58">
        <v>0</v>
      </c>
      <c r="K178" s="58">
        <v>0</v>
      </c>
      <c r="L178" s="58">
        <v>0</v>
      </c>
      <c r="M178" s="58">
        <v>0</v>
      </c>
      <c r="N178" s="58">
        <v>0</v>
      </c>
      <c r="O178" s="58">
        <v>0</v>
      </c>
      <c r="P178" s="58">
        <f>SUM(E178:O178)</f>
        <v>1</v>
      </c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>
        <f t="shared" si="55"/>
        <v>0</v>
      </c>
      <c r="AC178" s="59"/>
      <c r="AD178" s="103">
        <f t="shared" si="56"/>
        <v>0</v>
      </c>
      <c r="AE178" s="60">
        <v>0.2</v>
      </c>
      <c r="AF178" s="42"/>
      <c r="AG178" s="61"/>
    </row>
    <row r="179" spans="1:33" x14ac:dyDescent="0.25">
      <c r="B179" s="55" t="s">
        <v>249</v>
      </c>
      <c r="C179" s="56" t="s">
        <v>250</v>
      </c>
      <c r="D179" s="57" t="s">
        <v>7</v>
      </c>
      <c r="E179" s="57">
        <v>0</v>
      </c>
      <c r="F179" s="58">
        <v>1</v>
      </c>
      <c r="G179" s="58">
        <v>0</v>
      </c>
      <c r="H179" s="58">
        <v>0</v>
      </c>
      <c r="I179" s="58">
        <v>0</v>
      </c>
      <c r="J179" s="58">
        <v>0</v>
      </c>
      <c r="K179" s="58">
        <v>0</v>
      </c>
      <c r="L179" s="58">
        <v>0</v>
      </c>
      <c r="M179" s="58">
        <v>0</v>
      </c>
      <c r="N179" s="58">
        <v>0</v>
      </c>
      <c r="O179" s="58">
        <v>0</v>
      </c>
      <c r="P179" s="58">
        <f>SUM(E179:O179)</f>
        <v>1</v>
      </c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>
        <f t="shared" si="55"/>
        <v>0</v>
      </c>
      <c r="AC179" s="59"/>
      <c r="AD179" s="103">
        <f t="shared" si="56"/>
        <v>0</v>
      </c>
      <c r="AE179" s="60">
        <v>0.2</v>
      </c>
      <c r="AF179" s="42"/>
      <c r="AG179" s="61"/>
    </row>
    <row r="180" spans="1:33" x14ac:dyDescent="0.25">
      <c r="B180" s="55" t="s">
        <v>251</v>
      </c>
      <c r="C180" s="56" t="s">
        <v>252</v>
      </c>
      <c r="D180" s="57" t="s">
        <v>35</v>
      </c>
      <c r="E180" s="57">
        <v>0</v>
      </c>
      <c r="F180" s="58">
        <v>3</v>
      </c>
      <c r="G180" s="58">
        <v>1</v>
      </c>
      <c r="H180" s="58">
        <v>1</v>
      </c>
      <c r="I180" s="58">
        <v>1</v>
      </c>
      <c r="J180" s="58">
        <v>1</v>
      </c>
      <c r="K180" s="58">
        <v>1</v>
      </c>
      <c r="L180" s="58">
        <v>1</v>
      </c>
      <c r="M180" s="58">
        <v>1</v>
      </c>
      <c r="N180" s="58">
        <v>1</v>
      </c>
      <c r="O180" s="58">
        <v>0</v>
      </c>
      <c r="P180" s="58">
        <f>SUM(E180:O180)</f>
        <v>11</v>
      </c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>
        <f t="shared" si="55"/>
        <v>0</v>
      </c>
      <c r="AC180" s="59"/>
      <c r="AD180" s="103">
        <f t="shared" si="56"/>
        <v>0</v>
      </c>
      <c r="AE180" s="60">
        <v>0.2</v>
      </c>
      <c r="AF180" s="42"/>
      <c r="AG180" s="61"/>
    </row>
    <row r="181" spans="1:33" x14ac:dyDescent="0.25">
      <c r="B181" s="62" t="s">
        <v>253</v>
      </c>
      <c r="C181" s="63" t="s">
        <v>254</v>
      </c>
      <c r="D181" s="64"/>
      <c r="E181" s="64"/>
      <c r="F181" s="64"/>
      <c r="G181" s="64"/>
      <c r="H181" s="64"/>
      <c r="I181" s="64"/>
      <c r="J181" s="64"/>
      <c r="K181" s="64"/>
      <c r="L181" s="64"/>
      <c r="M181" s="64"/>
      <c r="N181" s="64"/>
      <c r="O181" s="64"/>
      <c r="P181" s="64"/>
      <c r="Q181" s="64"/>
      <c r="R181" s="64"/>
      <c r="S181" s="64"/>
      <c r="T181" s="64"/>
      <c r="U181" s="64"/>
      <c r="V181" s="64"/>
      <c r="W181" s="64"/>
      <c r="X181" s="64"/>
      <c r="Y181" s="64"/>
      <c r="Z181" s="64"/>
      <c r="AA181" s="64"/>
      <c r="AB181" s="64"/>
      <c r="AC181" s="65"/>
      <c r="AD181" s="104"/>
      <c r="AE181" s="66"/>
      <c r="AF181" s="42"/>
      <c r="AG181" s="61"/>
    </row>
    <row r="182" spans="1:33" x14ac:dyDescent="0.25">
      <c r="B182" s="55" t="s">
        <v>255</v>
      </c>
      <c r="C182" s="56" t="s">
        <v>256</v>
      </c>
      <c r="D182" s="57"/>
      <c r="E182" s="57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>
        <f t="shared" si="55"/>
        <v>0</v>
      </c>
      <c r="AC182" s="59"/>
      <c r="AD182" s="103">
        <f t="shared" si="56"/>
        <v>0</v>
      </c>
      <c r="AE182" s="60">
        <v>0.2</v>
      </c>
      <c r="AF182" s="42"/>
      <c r="AG182" s="61"/>
    </row>
    <row r="183" spans="1:33" x14ac:dyDescent="0.25">
      <c r="B183" s="55"/>
      <c r="C183" s="70" t="s">
        <v>257</v>
      </c>
      <c r="D183" s="57" t="s">
        <v>35</v>
      </c>
      <c r="E183" s="57">
        <v>0</v>
      </c>
      <c r="F183" s="58">
        <v>1</v>
      </c>
      <c r="G183" s="58">
        <v>0</v>
      </c>
      <c r="H183" s="58">
        <v>0</v>
      </c>
      <c r="I183" s="58">
        <v>0</v>
      </c>
      <c r="J183" s="58">
        <v>0</v>
      </c>
      <c r="K183" s="58">
        <v>0</v>
      </c>
      <c r="L183" s="58">
        <v>0</v>
      </c>
      <c r="M183" s="58">
        <v>0</v>
      </c>
      <c r="N183" s="58">
        <v>0</v>
      </c>
      <c r="O183" s="58">
        <v>0</v>
      </c>
      <c r="P183" s="58">
        <f>SUM(E183:O183)</f>
        <v>1</v>
      </c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58">
        <f t="shared" si="55"/>
        <v>0</v>
      </c>
      <c r="AC183" s="59"/>
      <c r="AD183" s="103">
        <f t="shared" si="56"/>
        <v>0</v>
      </c>
      <c r="AE183" s="60">
        <v>0.2</v>
      </c>
      <c r="AF183" s="42"/>
      <c r="AG183" s="61"/>
    </row>
    <row r="184" spans="1:33" ht="14.25" thickBot="1" x14ac:dyDescent="0.3">
      <c r="B184" s="55"/>
      <c r="C184" s="70" t="s">
        <v>258</v>
      </c>
      <c r="D184" s="57" t="s">
        <v>35</v>
      </c>
      <c r="E184" s="57">
        <v>0</v>
      </c>
      <c r="F184" s="58">
        <v>0</v>
      </c>
      <c r="G184" s="58">
        <v>0</v>
      </c>
      <c r="H184" s="58">
        <v>0</v>
      </c>
      <c r="I184" s="58">
        <v>0</v>
      </c>
      <c r="J184" s="58">
        <v>0</v>
      </c>
      <c r="K184" s="58">
        <v>0</v>
      </c>
      <c r="L184" s="58">
        <v>0</v>
      </c>
      <c r="M184" s="58">
        <v>1</v>
      </c>
      <c r="N184" s="58">
        <v>0</v>
      </c>
      <c r="O184" s="58">
        <v>0</v>
      </c>
      <c r="P184" s="58">
        <f>SUM(E184:O184)</f>
        <v>1</v>
      </c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>
        <f t="shared" si="55"/>
        <v>0</v>
      </c>
      <c r="AC184" s="59"/>
      <c r="AD184" s="103">
        <f t="shared" si="56"/>
        <v>0</v>
      </c>
      <c r="AE184" s="60">
        <v>0.2</v>
      </c>
      <c r="AF184" s="42"/>
      <c r="AG184" s="61"/>
    </row>
    <row r="185" spans="1:33" x14ac:dyDescent="0.25">
      <c r="A185" s="44"/>
      <c r="B185" s="45">
        <v>7</v>
      </c>
      <c r="C185" s="46" t="s">
        <v>259</v>
      </c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8"/>
      <c r="AD185" s="101">
        <f>SUBTOTAL(9,AD186:AD235)</f>
        <v>0</v>
      </c>
      <c r="AE185" s="49"/>
      <c r="AF185" s="50"/>
    </row>
    <row r="186" spans="1:33" x14ac:dyDescent="0.25">
      <c r="B186" s="51" t="s">
        <v>260</v>
      </c>
      <c r="C186" s="52" t="s">
        <v>261</v>
      </c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  <c r="AC186" s="52"/>
      <c r="AD186" s="102">
        <f>SUBTOTAL(9,AD187:AD206)</f>
        <v>0</v>
      </c>
      <c r="AE186" s="53"/>
      <c r="AF186" s="54"/>
    </row>
    <row r="187" spans="1:33" x14ac:dyDescent="0.25">
      <c r="B187" s="62" t="s">
        <v>262</v>
      </c>
      <c r="C187" s="63" t="s">
        <v>263</v>
      </c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64"/>
      <c r="P187" s="64"/>
      <c r="Q187" s="64"/>
      <c r="R187" s="64"/>
      <c r="S187" s="64"/>
      <c r="T187" s="64"/>
      <c r="U187" s="64"/>
      <c r="V187" s="64"/>
      <c r="W187" s="64"/>
      <c r="X187" s="64"/>
      <c r="Y187" s="64"/>
      <c r="Z187" s="64"/>
      <c r="AA187" s="64"/>
      <c r="AB187" s="64"/>
      <c r="AC187" s="65"/>
      <c r="AD187" s="104"/>
      <c r="AE187" s="66"/>
      <c r="AF187" s="42"/>
      <c r="AG187" s="61"/>
    </row>
    <row r="188" spans="1:33" x14ac:dyDescent="0.25">
      <c r="B188" s="55"/>
      <c r="C188" s="56" t="s">
        <v>264</v>
      </c>
      <c r="D188" s="57" t="s">
        <v>265</v>
      </c>
      <c r="E188" s="57"/>
      <c r="F188" s="58"/>
      <c r="G188" s="58"/>
      <c r="H188" s="58"/>
      <c r="I188" s="58"/>
      <c r="J188" s="58"/>
      <c r="K188" s="58"/>
      <c r="L188" s="58"/>
      <c r="M188" s="58"/>
      <c r="N188" s="58"/>
      <c r="O188" s="58">
        <v>4</v>
      </c>
      <c r="P188" s="58">
        <f>SUM(E188:O188)</f>
        <v>4</v>
      </c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>
        <f t="shared" ref="AB188" si="57">SUM(Q188:AA188)</f>
        <v>0</v>
      </c>
      <c r="AC188" s="59"/>
      <c r="AD188" s="103">
        <f t="shared" ref="AD188" si="58">ROUND(AB188*AC188,2)</f>
        <v>0</v>
      </c>
      <c r="AE188" s="60">
        <v>0.2</v>
      </c>
      <c r="AF188" s="42"/>
      <c r="AG188" s="61"/>
    </row>
    <row r="189" spans="1:33" x14ac:dyDescent="0.25">
      <c r="B189" s="62" t="s">
        <v>266</v>
      </c>
      <c r="C189" s="63" t="s">
        <v>267</v>
      </c>
      <c r="D189" s="64"/>
      <c r="E189" s="64"/>
      <c r="F189" s="64"/>
      <c r="G189" s="64"/>
      <c r="H189" s="64"/>
      <c r="I189" s="64"/>
      <c r="J189" s="64"/>
      <c r="K189" s="64"/>
      <c r="L189" s="64"/>
      <c r="M189" s="64"/>
      <c r="N189" s="64"/>
      <c r="O189" s="64"/>
      <c r="P189" s="64"/>
      <c r="Q189" s="64"/>
      <c r="R189" s="64"/>
      <c r="S189" s="64"/>
      <c r="T189" s="64"/>
      <c r="U189" s="64"/>
      <c r="V189" s="64"/>
      <c r="W189" s="64"/>
      <c r="X189" s="64"/>
      <c r="Y189" s="64"/>
      <c r="Z189" s="64"/>
      <c r="AA189" s="64"/>
      <c r="AB189" s="64"/>
      <c r="AC189" s="65"/>
      <c r="AD189" s="104"/>
      <c r="AE189" s="66"/>
      <c r="AF189" s="42"/>
      <c r="AG189" s="61"/>
    </row>
    <row r="190" spans="1:33" x14ac:dyDescent="0.25">
      <c r="B190" s="55"/>
      <c r="C190" s="56" t="s">
        <v>268</v>
      </c>
      <c r="D190" s="57" t="s">
        <v>265</v>
      </c>
      <c r="E190" s="57"/>
      <c r="F190" s="58"/>
      <c r="G190" s="58"/>
      <c r="H190" s="58"/>
      <c r="I190" s="58"/>
      <c r="J190" s="58"/>
      <c r="K190" s="58"/>
      <c r="L190" s="58"/>
      <c r="M190" s="58"/>
      <c r="N190" s="58"/>
      <c r="O190" s="58">
        <v>4</v>
      </c>
      <c r="P190" s="58">
        <f>SUM(E190:O190)</f>
        <v>4</v>
      </c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>
        <f t="shared" ref="AB190" si="59">SUM(Q190:AA190)</f>
        <v>0</v>
      </c>
      <c r="AC190" s="59"/>
      <c r="AD190" s="103">
        <f t="shared" ref="AD190" si="60">ROUND(AB190*AC190,2)</f>
        <v>0</v>
      </c>
      <c r="AE190" s="60">
        <v>0.2</v>
      </c>
      <c r="AF190" s="42"/>
      <c r="AG190" s="61"/>
    </row>
    <row r="191" spans="1:33" x14ac:dyDescent="0.25">
      <c r="B191" s="62" t="s">
        <v>269</v>
      </c>
      <c r="C191" s="63" t="s">
        <v>270</v>
      </c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  <c r="O191" s="64"/>
      <c r="P191" s="64"/>
      <c r="Q191" s="64"/>
      <c r="R191" s="64"/>
      <c r="S191" s="64"/>
      <c r="T191" s="64"/>
      <c r="U191" s="64"/>
      <c r="V191" s="64"/>
      <c r="W191" s="64"/>
      <c r="X191" s="64"/>
      <c r="Y191" s="64"/>
      <c r="Z191" s="64"/>
      <c r="AA191" s="64"/>
      <c r="AB191" s="64"/>
      <c r="AC191" s="65"/>
      <c r="AD191" s="104"/>
      <c r="AE191" s="66"/>
      <c r="AF191" s="42"/>
      <c r="AG191" s="61"/>
    </row>
    <row r="192" spans="1:33" x14ac:dyDescent="0.25">
      <c r="B192" s="55"/>
      <c r="C192" s="56" t="s">
        <v>271</v>
      </c>
      <c r="D192" s="57" t="s">
        <v>265</v>
      </c>
      <c r="E192" s="57"/>
      <c r="F192" s="58"/>
      <c r="G192" s="58"/>
      <c r="H192" s="58"/>
      <c r="I192" s="58"/>
      <c r="J192" s="58"/>
      <c r="K192" s="58"/>
      <c r="L192" s="58"/>
      <c r="M192" s="58"/>
      <c r="N192" s="58"/>
      <c r="O192" s="58">
        <v>1</v>
      </c>
      <c r="P192" s="58">
        <f>SUM(E192:O192)</f>
        <v>1</v>
      </c>
      <c r="Q192" s="58"/>
      <c r="R192" s="58"/>
      <c r="S192" s="58"/>
      <c r="T192" s="58"/>
      <c r="U192" s="58"/>
      <c r="V192" s="58"/>
      <c r="W192" s="58"/>
      <c r="X192" s="58"/>
      <c r="Y192" s="58"/>
      <c r="Z192" s="58"/>
      <c r="AA192" s="58"/>
      <c r="AB192" s="58">
        <f t="shared" ref="AB192" si="61">SUM(Q192:AA192)</f>
        <v>0</v>
      </c>
      <c r="AC192" s="59"/>
      <c r="AD192" s="103">
        <f t="shared" ref="AD192" si="62">ROUND(AB192*AC192,2)</f>
        <v>0</v>
      </c>
      <c r="AE192" s="60">
        <v>0.2</v>
      </c>
      <c r="AF192" s="42"/>
      <c r="AG192" s="61"/>
    </row>
    <row r="193" spans="2:33" x14ac:dyDescent="0.25">
      <c r="B193" s="62" t="s">
        <v>272</v>
      </c>
      <c r="C193" s="63" t="s">
        <v>273</v>
      </c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  <c r="O193" s="64"/>
      <c r="P193" s="64"/>
      <c r="Q193" s="64"/>
      <c r="R193" s="64"/>
      <c r="S193" s="64"/>
      <c r="T193" s="64"/>
      <c r="U193" s="64"/>
      <c r="V193" s="64"/>
      <c r="W193" s="64"/>
      <c r="X193" s="64"/>
      <c r="Y193" s="64"/>
      <c r="Z193" s="64"/>
      <c r="AA193" s="64"/>
      <c r="AB193" s="64"/>
      <c r="AC193" s="65"/>
      <c r="AD193" s="104"/>
      <c r="AE193" s="66"/>
      <c r="AF193" s="42"/>
      <c r="AG193" s="61"/>
    </row>
    <row r="194" spans="2:33" x14ac:dyDescent="0.25">
      <c r="B194" s="55"/>
      <c r="C194" s="56" t="s">
        <v>274</v>
      </c>
      <c r="D194" s="57" t="s">
        <v>265</v>
      </c>
      <c r="E194" s="57"/>
      <c r="F194" s="58"/>
      <c r="G194" s="58"/>
      <c r="H194" s="58"/>
      <c r="I194" s="58"/>
      <c r="J194" s="58"/>
      <c r="K194" s="58"/>
      <c r="L194" s="58"/>
      <c r="M194" s="58"/>
      <c r="N194" s="58"/>
      <c r="O194" s="58">
        <v>1</v>
      </c>
      <c r="P194" s="58">
        <f>SUM(E194:O194)</f>
        <v>1</v>
      </c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/>
      <c r="AB194" s="58">
        <f t="shared" ref="AB194" si="63">SUM(Q194:AA194)</f>
        <v>0</v>
      </c>
      <c r="AC194" s="59"/>
      <c r="AD194" s="103">
        <f t="shared" ref="AD194" si="64">ROUND(AB194*AC194,2)</f>
        <v>0</v>
      </c>
      <c r="AE194" s="60">
        <v>0.2</v>
      </c>
      <c r="AF194" s="42"/>
      <c r="AG194" s="61"/>
    </row>
    <row r="195" spans="2:33" x14ac:dyDescent="0.25">
      <c r="B195" s="62" t="s">
        <v>275</v>
      </c>
      <c r="C195" s="63" t="s">
        <v>276</v>
      </c>
      <c r="D195" s="64"/>
      <c r="E195" s="64"/>
      <c r="F195" s="64"/>
      <c r="G195" s="64"/>
      <c r="H195" s="64"/>
      <c r="I195" s="64"/>
      <c r="J195" s="64"/>
      <c r="K195" s="64"/>
      <c r="L195" s="64"/>
      <c r="M195" s="64"/>
      <c r="N195" s="64"/>
      <c r="O195" s="64"/>
      <c r="P195" s="64"/>
      <c r="Q195" s="64"/>
      <c r="R195" s="64"/>
      <c r="S195" s="64"/>
      <c r="T195" s="64"/>
      <c r="U195" s="64"/>
      <c r="V195" s="64"/>
      <c r="W195" s="64"/>
      <c r="X195" s="64"/>
      <c r="Y195" s="64"/>
      <c r="Z195" s="64"/>
      <c r="AA195" s="64"/>
      <c r="AB195" s="64"/>
      <c r="AC195" s="65"/>
      <c r="AD195" s="104"/>
      <c r="AE195" s="66"/>
      <c r="AF195" s="42"/>
      <c r="AG195" s="61"/>
    </row>
    <row r="196" spans="2:33" x14ac:dyDescent="0.25">
      <c r="B196" s="55"/>
      <c r="C196" s="56" t="s">
        <v>277</v>
      </c>
      <c r="D196" s="57" t="s">
        <v>278</v>
      </c>
      <c r="E196" s="57"/>
      <c r="F196" s="58">
        <v>1</v>
      </c>
      <c r="G196" s="58">
        <v>1</v>
      </c>
      <c r="H196" s="58">
        <v>1</v>
      </c>
      <c r="I196" s="58">
        <v>1</v>
      </c>
      <c r="J196" s="58">
        <v>1</v>
      </c>
      <c r="K196" s="58">
        <v>1</v>
      </c>
      <c r="L196" s="58">
        <v>1</v>
      </c>
      <c r="M196" s="58">
        <v>1</v>
      </c>
      <c r="N196" s="58">
        <v>1</v>
      </c>
      <c r="O196" s="58">
        <v>0</v>
      </c>
      <c r="P196" s="58">
        <f>SUM(E196:O196)</f>
        <v>9</v>
      </c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>
        <f t="shared" ref="AB196" si="65">SUM(Q196:AA196)</f>
        <v>0</v>
      </c>
      <c r="AC196" s="59"/>
      <c r="AD196" s="103">
        <f t="shared" ref="AD196" si="66">ROUND(AB196*AC196,2)</f>
        <v>0</v>
      </c>
      <c r="AE196" s="60">
        <v>0.2</v>
      </c>
      <c r="AF196" s="42"/>
      <c r="AG196" s="61"/>
    </row>
    <row r="197" spans="2:33" x14ac:dyDescent="0.25">
      <c r="B197" s="62" t="s">
        <v>279</v>
      </c>
      <c r="C197" s="63" t="s">
        <v>280</v>
      </c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64"/>
      <c r="O197" s="64"/>
      <c r="P197" s="64"/>
      <c r="Q197" s="64"/>
      <c r="R197" s="64"/>
      <c r="S197" s="64"/>
      <c r="T197" s="64"/>
      <c r="U197" s="64"/>
      <c r="V197" s="64"/>
      <c r="W197" s="64"/>
      <c r="X197" s="64"/>
      <c r="Y197" s="64"/>
      <c r="Z197" s="64"/>
      <c r="AA197" s="64"/>
      <c r="AB197" s="64"/>
      <c r="AC197" s="65"/>
      <c r="AD197" s="104"/>
      <c r="AE197" s="66"/>
      <c r="AF197" s="42"/>
      <c r="AG197" s="61"/>
    </row>
    <row r="198" spans="2:33" x14ac:dyDescent="0.25">
      <c r="B198" s="55"/>
      <c r="C198" s="56" t="s">
        <v>281</v>
      </c>
      <c r="D198" s="57" t="s">
        <v>282</v>
      </c>
      <c r="E198" s="57"/>
      <c r="F198" s="58"/>
      <c r="G198" s="58"/>
      <c r="H198" s="58"/>
      <c r="I198" s="58"/>
      <c r="J198" s="58"/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  <c r="AB198" s="58">
        <f t="shared" ref="AB198" si="67">SUM(Q198:AA198)</f>
        <v>0</v>
      </c>
      <c r="AC198" s="59"/>
      <c r="AD198" s="103">
        <f t="shared" ref="AD198" si="68">ROUND(AB198*AC198,2)</f>
        <v>0</v>
      </c>
      <c r="AE198" s="60">
        <v>0.2</v>
      </c>
      <c r="AF198" s="42"/>
      <c r="AG198" s="61"/>
    </row>
    <row r="199" spans="2:33" x14ac:dyDescent="0.25">
      <c r="B199" s="62" t="s">
        <v>283</v>
      </c>
      <c r="C199" s="63" t="s">
        <v>284</v>
      </c>
      <c r="D199" s="64"/>
      <c r="E199" s="64"/>
      <c r="F199" s="64"/>
      <c r="G199" s="64"/>
      <c r="H199" s="64"/>
      <c r="I199" s="64"/>
      <c r="J199" s="64"/>
      <c r="K199" s="64"/>
      <c r="L199" s="64"/>
      <c r="M199" s="64"/>
      <c r="N199" s="64"/>
      <c r="O199" s="64"/>
      <c r="P199" s="64"/>
      <c r="Q199" s="64"/>
      <c r="R199" s="64"/>
      <c r="S199" s="64"/>
      <c r="T199" s="64"/>
      <c r="U199" s="64"/>
      <c r="V199" s="64"/>
      <c r="W199" s="64"/>
      <c r="X199" s="64"/>
      <c r="Y199" s="64"/>
      <c r="Z199" s="64"/>
      <c r="AA199" s="64"/>
      <c r="AB199" s="64"/>
      <c r="AC199" s="65"/>
      <c r="AD199" s="104"/>
      <c r="AE199" s="66"/>
      <c r="AF199" s="42"/>
      <c r="AG199" s="61"/>
    </row>
    <row r="200" spans="2:33" x14ac:dyDescent="0.25">
      <c r="B200" s="55"/>
      <c r="C200" s="56" t="s">
        <v>285</v>
      </c>
      <c r="D200" s="57" t="s">
        <v>265</v>
      </c>
      <c r="E200" s="57"/>
      <c r="F200" s="58">
        <v>0</v>
      </c>
      <c r="G200" s="58">
        <v>3</v>
      </c>
      <c r="H200" s="58">
        <v>9</v>
      </c>
      <c r="I200" s="58">
        <v>5</v>
      </c>
      <c r="J200" s="58">
        <v>7</v>
      </c>
      <c r="K200" s="58">
        <v>7</v>
      </c>
      <c r="L200" s="58">
        <v>5</v>
      </c>
      <c r="M200" s="58">
        <v>8</v>
      </c>
      <c r="N200" s="58">
        <v>0</v>
      </c>
      <c r="O200" s="58">
        <v>0</v>
      </c>
      <c r="P200" s="58">
        <f>SUM(E200:O200)</f>
        <v>44</v>
      </c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>
        <f t="shared" ref="AB200" si="69">SUM(Q200:AA200)</f>
        <v>0</v>
      </c>
      <c r="AC200" s="59"/>
      <c r="AD200" s="103">
        <f t="shared" ref="AD200" si="70">ROUND(AB200*AC200,2)</f>
        <v>0</v>
      </c>
      <c r="AE200" s="60">
        <v>0.2</v>
      </c>
      <c r="AF200" s="42"/>
      <c r="AG200" s="61"/>
    </row>
    <row r="201" spans="2:33" x14ac:dyDescent="0.25">
      <c r="B201" s="62" t="s">
        <v>286</v>
      </c>
      <c r="C201" s="63" t="s">
        <v>287</v>
      </c>
      <c r="D201" s="64"/>
      <c r="E201" s="64"/>
      <c r="F201" s="64"/>
      <c r="G201" s="64"/>
      <c r="H201" s="64"/>
      <c r="I201" s="64"/>
      <c r="J201" s="64"/>
      <c r="K201" s="64"/>
      <c r="L201" s="64"/>
      <c r="M201" s="64"/>
      <c r="N201" s="64"/>
      <c r="O201" s="64"/>
      <c r="P201" s="64"/>
      <c r="Q201" s="64"/>
      <c r="R201" s="64"/>
      <c r="S201" s="64"/>
      <c r="T201" s="64"/>
      <c r="U201" s="64"/>
      <c r="V201" s="64"/>
      <c r="W201" s="64"/>
      <c r="X201" s="64"/>
      <c r="Y201" s="64"/>
      <c r="Z201" s="64"/>
      <c r="AA201" s="64"/>
      <c r="AB201" s="64"/>
      <c r="AC201" s="65"/>
      <c r="AD201" s="104"/>
      <c r="AE201" s="66"/>
      <c r="AF201" s="42"/>
      <c r="AG201" s="61"/>
    </row>
    <row r="202" spans="2:33" x14ac:dyDescent="0.25">
      <c r="B202" s="55"/>
      <c r="C202" s="56" t="s">
        <v>288</v>
      </c>
      <c r="D202" s="57"/>
      <c r="E202" s="57"/>
      <c r="F202" s="58"/>
      <c r="G202" s="58"/>
      <c r="H202" s="58"/>
      <c r="I202" s="58"/>
      <c r="J202" s="58"/>
      <c r="K202" s="58"/>
      <c r="L202" s="58"/>
      <c r="M202" s="58"/>
      <c r="N202" s="58"/>
      <c r="O202" s="58">
        <v>1</v>
      </c>
      <c r="P202" s="58">
        <f>SUM(E202:O202)</f>
        <v>1</v>
      </c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  <c r="AB202" s="58">
        <f t="shared" ref="AB202" si="71">SUM(Q202:AA202)</f>
        <v>0</v>
      </c>
      <c r="AC202" s="59"/>
      <c r="AD202" s="103">
        <f t="shared" ref="AD202" si="72">ROUND(AB202*AC202,2)</f>
        <v>0</v>
      </c>
      <c r="AE202" s="60">
        <v>0.2</v>
      </c>
      <c r="AF202" s="42"/>
      <c r="AG202" s="61"/>
    </row>
    <row r="203" spans="2:33" x14ac:dyDescent="0.25">
      <c r="B203" s="62" t="s">
        <v>289</v>
      </c>
      <c r="C203" s="63" t="s">
        <v>290</v>
      </c>
      <c r="D203" s="64"/>
      <c r="E203" s="64"/>
      <c r="F203" s="64"/>
      <c r="G203" s="64"/>
      <c r="H203" s="64"/>
      <c r="I203" s="64"/>
      <c r="J203" s="64"/>
      <c r="K203" s="64"/>
      <c r="L203" s="64"/>
      <c r="M203" s="64"/>
      <c r="N203" s="64"/>
      <c r="O203" s="64"/>
      <c r="P203" s="64"/>
      <c r="Q203" s="64"/>
      <c r="R203" s="64"/>
      <c r="S203" s="64"/>
      <c r="T203" s="64"/>
      <c r="U203" s="64"/>
      <c r="V203" s="64"/>
      <c r="W203" s="64"/>
      <c r="X203" s="64"/>
      <c r="Y203" s="64"/>
      <c r="Z203" s="64"/>
      <c r="AA203" s="64"/>
      <c r="AB203" s="64"/>
      <c r="AC203" s="65"/>
      <c r="AD203" s="104"/>
      <c r="AE203" s="66"/>
      <c r="AF203" s="42"/>
      <c r="AG203" s="61"/>
    </row>
    <row r="204" spans="2:33" ht="27" x14ac:dyDescent="0.25">
      <c r="B204" s="55"/>
      <c r="C204" s="56" t="s">
        <v>291</v>
      </c>
      <c r="D204" s="57" t="s">
        <v>265</v>
      </c>
      <c r="E204" s="57">
        <v>32</v>
      </c>
      <c r="F204" s="58">
        <v>53</v>
      </c>
      <c r="G204" s="58">
        <v>22</v>
      </c>
      <c r="H204" s="58">
        <v>16</v>
      </c>
      <c r="I204" s="58">
        <v>16</v>
      </c>
      <c r="J204" s="58">
        <v>16</v>
      </c>
      <c r="K204" s="58">
        <v>16</v>
      </c>
      <c r="L204" s="58">
        <v>16</v>
      </c>
      <c r="M204" s="58">
        <v>16</v>
      </c>
      <c r="N204" s="58">
        <v>16</v>
      </c>
      <c r="O204" s="58">
        <v>31</v>
      </c>
      <c r="P204" s="58">
        <f>SUM(E204:O204)</f>
        <v>250</v>
      </c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>
        <f t="shared" ref="AB204" si="73">SUM(Q204:AA204)</f>
        <v>0</v>
      </c>
      <c r="AC204" s="71"/>
      <c r="AD204" s="103">
        <f t="shared" ref="AD204" si="74">ROUND(AB204*AC204,2)</f>
        <v>0</v>
      </c>
      <c r="AE204" s="60">
        <v>0.2</v>
      </c>
      <c r="AF204" s="42"/>
      <c r="AG204" s="61"/>
    </row>
    <row r="205" spans="2:33" x14ac:dyDescent="0.25">
      <c r="B205" s="62" t="s">
        <v>292</v>
      </c>
      <c r="C205" s="63" t="s">
        <v>293</v>
      </c>
      <c r="D205" s="64"/>
      <c r="E205" s="64"/>
      <c r="F205" s="64"/>
      <c r="G205" s="64"/>
      <c r="H205" s="64"/>
      <c r="I205" s="64"/>
      <c r="J205" s="64"/>
      <c r="K205" s="64"/>
      <c r="L205" s="64"/>
      <c r="M205" s="64"/>
      <c r="N205" s="64"/>
      <c r="O205" s="64"/>
      <c r="P205" s="64"/>
      <c r="Q205" s="64"/>
      <c r="R205" s="64"/>
      <c r="S205" s="64"/>
      <c r="T205" s="64"/>
      <c r="U205" s="64"/>
      <c r="V205" s="64"/>
      <c r="W205" s="64"/>
      <c r="X205" s="64"/>
      <c r="Y205" s="64"/>
      <c r="Z205" s="64"/>
      <c r="AA205" s="64"/>
      <c r="AB205" s="64"/>
      <c r="AC205" s="65"/>
      <c r="AD205" s="104"/>
      <c r="AE205" s="66"/>
      <c r="AF205" s="42"/>
      <c r="AG205" s="61"/>
    </row>
    <row r="206" spans="2:33" ht="27" x14ac:dyDescent="0.25">
      <c r="B206" s="55"/>
      <c r="C206" s="56" t="s">
        <v>294</v>
      </c>
      <c r="D206" s="57" t="s">
        <v>278</v>
      </c>
      <c r="E206" s="57"/>
      <c r="F206" s="58"/>
      <c r="G206" s="58">
        <v>2</v>
      </c>
      <c r="H206" s="58"/>
      <c r="I206" s="58"/>
      <c r="J206" s="58"/>
      <c r="K206" s="58"/>
      <c r="L206" s="58"/>
      <c r="M206" s="58"/>
      <c r="N206" s="58"/>
      <c r="O206" s="58">
        <v>2</v>
      </c>
      <c r="P206" s="58">
        <f>SUM(E206:O206)</f>
        <v>4</v>
      </c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>
        <f t="shared" ref="AB206" si="75">SUM(Q206:AA206)</f>
        <v>0</v>
      </c>
      <c r="AC206" s="71"/>
      <c r="AD206" s="103">
        <f t="shared" ref="AD206" si="76">ROUND(AB206*AC206,2)</f>
        <v>0</v>
      </c>
      <c r="AE206" s="60">
        <v>0.2</v>
      </c>
      <c r="AF206" s="42"/>
      <c r="AG206" s="61"/>
    </row>
    <row r="207" spans="2:33" x14ac:dyDescent="0.25">
      <c r="B207" s="51" t="s">
        <v>295</v>
      </c>
      <c r="C207" s="52" t="s">
        <v>296</v>
      </c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102">
        <f>SUBTOTAL(9,AD208:AD223)</f>
        <v>0</v>
      </c>
      <c r="AE207" s="53"/>
      <c r="AF207" s="54"/>
    </row>
    <row r="208" spans="2:33" x14ac:dyDescent="0.25">
      <c r="B208" s="62" t="s">
        <v>297</v>
      </c>
      <c r="C208" s="63" t="s">
        <v>298</v>
      </c>
      <c r="D208" s="64"/>
      <c r="E208" s="64"/>
      <c r="F208" s="64"/>
      <c r="G208" s="64"/>
      <c r="H208" s="64"/>
      <c r="I208" s="64"/>
      <c r="J208" s="64"/>
      <c r="K208" s="64"/>
      <c r="L208" s="64"/>
      <c r="M208" s="64"/>
      <c r="N208" s="64"/>
      <c r="O208" s="64"/>
      <c r="P208" s="64"/>
      <c r="Q208" s="64"/>
      <c r="R208" s="64"/>
      <c r="S208" s="64"/>
      <c r="T208" s="64"/>
      <c r="U208" s="64"/>
      <c r="V208" s="64"/>
      <c r="W208" s="64"/>
      <c r="X208" s="64"/>
      <c r="Y208" s="64"/>
      <c r="Z208" s="64"/>
      <c r="AA208" s="64"/>
      <c r="AB208" s="64"/>
      <c r="AC208" s="65"/>
      <c r="AD208" s="104"/>
      <c r="AE208" s="66"/>
      <c r="AF208" s="42"/>
      <c r="AG208" s="61"/>
    </row>
    <row r="209" spans="2:33" x14ac:dyDescent="0.25">
      <c r="B209" s="55"/>
      <c r="C209" s="56" t="s">
        <v>299</v>
      </c>
      <c r="D209" s="57" t="s">
        <v>300</v>
      </c>
      <c r="E209" s="57"/>
      <c r="F209" s="58"/>
      <c r="G209" s="58"/>
      <c r="H209" s="58"/>
      <c r="I209" s="58"/>
      <c r="J209" s="58"/>
      <c r="K209" s="58"/>
      <c r="L209" s="58"/>
      <c r="M209" s="58"/>
      <c r="N209" s="58"/>
      <c r="O209" s="58">
        <v>5</v>
      </c>
      <c r="P209" s="58">
        <f>SUM(E209:O209)</f>
        <v>5</v>
      </c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  <c r="AB209" s="58">
        <f t="shared" ref="AB209" si="77">SUM(Q209:AA209)</f>
        <v>0</v>
      </c>
      <c r="AC209" s="59"/>
      <c r="AD209" s="103">
        <f t="shared" ref="AD209" si="78">ROUND(AB209*AC209,2)</f>
        <v>0</v>
      </c>
      <c r="AE209" s="60">
        <v>0.2</v>
      </c>
      <c r="AF209" s="42"/>
      <c r="AG209" s="61"/>
    </row>
    <row r="210" spans="2:33" x14ac:dyDescent="0.25">
      <c r="B210" s="62" t="s">
        <v>301</v>
      </c>
      <c r="C210" s="63" t="s">
        <v>302</v>
      </c>
      <c r="D210" s="64"/>
      <c r="E210" s="64"/>
      <c r="F210" s="64"/>
      <c r="G210" s="64"/>
      <c r="H210" s="64"/>
      <c r="I210" s="64"/>
      <c r="J210" s="64"/>
      <c r="K210" s="64"/>
      <c r="L210" s="64"/>
      <c r="M210" s="64"/>
      <c r="N210" s="64"/>
      <c r="O210" s="64"/>
      <c r="P210" s="64"/>
      <c r="Q210" s="64"/>
      <c r="R210" s="64"/>
      <c r="S210" s="64"/>
      <c r="T210" s="64"/>
      <c r="U210" s="64"/>
      <c r="V210" s="64"/>
      <c r="W210" s="64"/>
      <c r="X210" s="64"/>
      <c r="Y210" s="64"/>
      <c r="Z210" s="64"/>
      <c r="AA210" s="64"/>
      <c r="AB210" s="64"/>
      <c r="AC210" s="65"/>
      <c r="AD210" s="104"/>
      <c r="AE210" s="66"/>
      <c r="AF210" s="42"/>
      <c r="AG210" s="61"/>
    </row>
    <row r="211" spans="2:33" ht="27" x14ac:dyDescent="0.25">
      <c r="B211" s="55"/>
      <c r="C211" s="56" t="s">
        <v>303</v>
      </c>
      <c r="D211" s="57" t="s">
        <v>278</v>
      </c>
      <c r="E211" s="57"/>
      <c r="F211" s="58"/>
      <c r="G211" s="58"/>
      <c r="H211" s="58"/>
      <c r="I211" s="58"/>
      <c r="J211" s="58"/>
      <c r="K211" s="58"/>
      <c r="L211" s="58"/>
      <c r="M211" s="58"/>
      <c r="N211" s="58"/>
      <c r="O211" s="58">
        <v>1</v>
      </c>
      <c r="P211" s="58">
        <f>SUM(E211:O211)</f>
        <v>1</v>
      </c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  <c r="AB211" s="58">
        <f t="shared" ref="AB211" si="79">SUM(Q211:AA211)</f>
        <v>0</v>
      </c>
      <c r="AC211" s="59"/>
      <c r="AD211" s="103">
        <f t="shared" ref="AD211" si="80">ROUND(AB211*AC211,2)</f>
        <v>0</v>
      </c>
      <c r="AE211" s="60">
        <v>0.2</v>
      </c>
      <c r="AF211" s="42"/>
      <c r="AG211" s="61"/>
    </row>
    <row r="212" spans="2:33" x14ac:dyDescent="0.25">
      <c r="B212" s="62" t="s">
        <v>304</v>
      </c>
      <c r="C212" s="63" t="s">
        <v>305</v>
      </c>
      <c r="D212" s="64"/>
      <c r="E212" s="64"/>
      <c r="F212" s="64"/>
      <c r="G212" s="64"/>
      <c r="H212" s="64"/>
      <c r="I212" s="64"/>
      <c r="J212" s="64"/>
      <c r="K212" s="64"/>
      <c r="L212" s="64"/>
      <c r="M212" s="64"/>
      <c r="N212" s="64"/>
      <c r="O212" s="64"/>
      <c r="P212" s="64"/>
      <c r="Q212" s="64"/>
      <c r="R212" s="64"/>
      <c r="S212" s="64"/>
      <c r="T212" s="64"/>
      <c r="U212" s="64"/>
      <c r="V212" s="64"/>
      <c r="W212" s="64"/>
      <c r="X212" s="64"/>
      <c r="Y212" s="64"/>
      <c r="Z212" s="64"/>
      <c r="AA212" s="64"/>
      <c r="AB212" s="64"/>
      <c r="AC212" s="65"/>
      <c r="AD212" s="104"/>
      <c r="AE212" s="66"/>
      <c r="AF212" s="42"/>
      <c r="AG212" s="61"/>
    </row>
    <row r="213" spans="2:33" ht="27" x14ac:dyDescent="0.25">
      <c r="B213" s="55"/>
      <c r="C213" s="56" t="s">
        <v>306</v>
      </c>
      <c r="D213" s="57" t="s">
        <v>300</v>
      </c>
      <c r="E213" s="57">
        <v>1</v>
      </c>
      <c r="F213" s="58"/>
      <c r="G213" s="58"/>
      <c r="H213" s="58"/>
      <c r="I213" s="58"/>
      <c r="J213" s="58"/>
      <c r="K213" s="58"/>
      <c r="L213" s="58"/>
      <c r="M213" s="58"/>
      <c r="N213" s="58"/>
      <c r="O213" s="58"/>
      <c r="P213" s="58">
        <f>SUM(E213:O213)</f>
        <v>1</v>
      </c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58">
        <f t="shared" ref="AB213:AB214" si="81">SUM(Q213:AA213)</f>
        <v>0</v>
      </c>
      <c r="AC213" s="59"/>
      <c r="AD213" s="103">
        <f t="shared" ref="AD213:AD214" si="82">ROUND(AB213*AC213,2)</f>
        <v>0</v>
      </c>
      <c r="AE213" s="60">
        <v>0.2</v>
      </c>
      <c r="AF213" s="42"/>
      <c r="AG213" s="61"/>
    </row>
    <row r="214" spans="2:33" ht="27" x14ac:dyDescent="0.25">
      <c r="B214" s="55"/>
      <c r="C214" s="56" t="s">
        <v>307</v>
      </c>
      <c r="D214" s="57" t="s">
        <v>300</v>
      </c>
      <c r="E214" s="57">
        <v>1</v>
      </c>
      <c r="F214" s="58"/>
      <c r="G214" s="58"/>
      <c r="H214" s="58"/>
      <c r="I214" s="58"/>
      <c r="J214" s="58"/>
      <c r="K214" s="58"/>
      <c r="L214" s="58"/>
      <c r="M214" s="58"/>
      <c r="N214" s="58"/>
      <c r="O214" s="58"/>
      <c r="P214" s="58">
        <f>SUM(E214:O214)</f>
        <v>1</v>
      </c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58">
        <f t="shared" si="81"/>
        <v>0</v>
      </c>
      <c r="AC214" s="59"/>
      <c r="AD214" s="103">
        <f t="shared" si="82"/>
        <v>0</v>
      </c>
      <c r="AE214" s="60">
        <v>0.2</v>
      </c>
      <c r="AF214" s="42"/>
      <c r="AG214" s="61"/>
    </row>
    <row r="215" spans="2:33" x14ac:dyDescent="0.25">
      <c r="B215" s="62" t="s">
        <v>308</v>
      </c>
      <c r="C215" s="63" t="s">
        <v>309</v>
      </c>
      <c r="D215" s="64"/>
      <c r="E215" s="64"/>
      <c r="F215" s="64"/>
      <c r="G215" s="64"/>
      <c r="H215" s="64"/>
      <c r="I215" s="64"/>
      <c r="J215" s="64"/>
      <c r="K215" s="64"/>
      <c r="L215" s="64"/>
      <c r="M215" s="64"/>
      <c r="N215" s="64"/>
      <c r="O215" s="64"/>
      <c r="P215" s="64"/>
      <c r="Q215" s="64"/>
      <c r="R215" s="64"/>
      <c r="S215" s="64"/>
      <c r="T215" s="64"/>
      <c r="U215" s="64"/>
      <c r="V215" s="64"/>
      <c r="W215" s="64"/>
      <c r="X215" s="64"/>
      <c r="Y215" s="64"/>
      <c r="Z215" s="64"/>
      <c r="AA215" s="64"/>
      <c r="AB215" s="64"/>
      <c r="AC215" s="65"/>
      <c r="AD215" s="104"/>
      <c r="AE215" s="66"/>
      <c r="AF215" s="42"/>
      <c r="AG215" s="61"/>
    </row>
    <row r="216" spans="2:33" x14ac:dyDescent="0.25">
      <c r="B216" s="55"/>
      <c r="C216" s="56" t="s">
        <v>310</v>
      </c>
      <c r="D216" s="57" t="s">
        <v>278</v>
      </c>
      <c r="E216" s="57"/>
      <c r="F216" s="58"/>
      <c r="G216" s="58"/>
      <c r="H216" s="58"/>
      <c r="I216" s="58"/>
      <c r="J216" s="58"/>
      <c r="K216" s="58"/>
      <c r="L216" s="58"/>
      <c r="M216" s="58"/>
      <c r="N216" s="58"/>
      <c r="O216" s="58">
        <v>1</v>
      </c>
      <c r="P216" s="58">
        <f>SUM(E216:O216)</f>
        <v>1</v>
      </c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58">
        <f t="shared" ref="AB216:AB217" si="83">SUM(Q216:AA216)</f>
        <v>0</v>
      </c>
      <c r="AC216" s="59"/>
      <c r="AD216" s="103">
        <f t="shared" ref="AD216:AD217" si="84">ROUND(AB216*AC216,2)</f>
        <v>0</v>
      </c>
      <c r="AE216" s="60">
        <v>0.2</v>
      </c>
      <c r="AF216" s="42"/>
      <c r="AG216" s="61"/>
    </row>
    <row r="217" spans="2:33" x14ac:dyDescent="0.25">
      <c r="B217" s="55"/>
      <c r="C217" s="56" t="s">
        <v>311</v>
      </c>
      <c r="D217" s="57" t="s">
        <v>278</v>
      </c>
      <c r="E217" s="57"/>
      <c r="F217" s="58"/>
      <c r="G217" s="58"/>
      <c r="H217" s="58"/>
      <c r="I217" s="58"/>
      <c r="J217" s="58"/>
      <c r="K217" s="58"/>
      <c r="L217" s="58"/>
      <c r="M217" s="58"/>
      <c r="N217" s="58"/>
      <c r="O217" s="58">
        <v>1</v>
      </c>
      <c r="P217" s="58">
        <f>SUM(E217:O217)</f>
        <v>1</v>
      </c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58">
        <f t="shared" si="83"/>
        <v>0</v>
      </c>
      <c r="AC217" s="59"/>
      <c r="AD217" s="103">
        <f t="shared" si="84"/>
        <v>0</v>
      </c>
      <c r="AE217" s="60">
        <v>0.2</v>
      </c>
      <c r="AF217" s="42"/>
      <c r="AG217" s="61"/>
    </row>
    <row r="218" spans="2:33" x14ac:dyDescent="0.25">
      <c r="B218" s="62" t="s">
        <v>312</v>
      </c>
      <c r="C218" s="63" t="s">
        <v>313</v>
      </c>
      <c r="D218" s="64"/>
      <c r="E218" s="64"/>
      <c r="F218" s="64"/>
      <c r="G218" s="64"/>
      <c r="H218" s="64"/>
      <c r="I218" s="64"/>
      <c r="J218" s="64"/>
      <c r="K218" s="64"/>
      <c r="L218" s="64"/>
      <c r="M218" s="64"/>
      <c r="N218" s="64"/>
      <c r="O218" s="64"/>
      <c r="P218" s="64"/>
      <c r="Q218" s="64"/>
      <c r="R218" s="64"/>
      <c r="S218" s="64"/>
      <c r="T218" s="64"/>
      <c r="U218" s="64"/>
      <c r="V218" s="64"/>
      <c r="W218" s="64"/>
      <c r="X218" s="64"/>
      <c r="Y218" s="64"/>
      <c r="Z218" s="64"/>
      <c r="AA218" s="64"/>
      <c r="AB218" s="64"/>
      <c r="AC218" s="65"/>
      <c r="AD218" s="104"/>
      <c r="AE218" s="66"/>
      <c r="AF218" s="42"/>
      <c r="AG218" s="61"/>
    </row>
    <row r="219" spans="2:33" x14ac:dyDescent="0.25">
      <c r="B219" s="55"/>
      <c r="C219" s="56" t="s">
        <v>314</v>
      </c>
      <c r="D219" s="57" t="s">
        <v>278</v>
      </c>
      <c r="E219" s="57"/>
      <c r="F219" s="58"/>
      <c r="G219" s="58"/>
      <c r="H219" s="58"/>
      <c r="I219" s="58"/>
      <c r="J219" s="58"/>
      <c r="K219" s="58"/>
      <c r="L219" s="58"/>
      <c r="M219" s="58"/>
      <c r="N219" s="58"/>
      <c r="O219" s="58">
        <v>2</v>
      </c>
      <c r="P219" s="58">
        <f>SUM(E219:O219)</f>
        <v>2</v>
      </c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58">
        <f t="shared" ref="AB219" si="85">SUM(Q219:AA219)</f>
        <v>0</v>
      </c>
      <c r="AC219" s="59"/>
      <c r="AD219" s="103">
        <f t="shared" ref="AD219" si="86">ROUND(AB219*AC219,2)</f>
        <v>0</v>
      </c>
      <c r="AE219" s="60">
        <v>0.2</v>
      </c>
      <c r="AF219" s="42"/>
      <c r="AG219" s="61"/>
    </row>
    <row r="220" spans="2:33" x14ac:dyDescent="0.25">
      <c r="B220" s="62" t="s">
        <v>315</v>
      </c>
      <c r="C220" s="63" t="s">
        <v>316</v>
      </c>
      <c r="D220" s="64"/>
      <c r="E220" s="64"/>
      <c r="F220" s="64"/>
      <c r="G220" s="64"/>
      <c r="H220" s="64"/>
      <c r="I220" s="64"/>
      <c r="J220" s="64"/>
      <c r="K220" s="64"/>
      <c r="L220" s="64"/>
      <c r="M220" s="64"/>
      <c r="N220" s="64"/>
      <c r="O220" s="64"/>
      <c r="P220" s="64"/>
      <c r="Q220" s="64"/>
      <c r="R220" s="64"/>
      <c r="S220" s="64"/>
      <c r="T220" s="64"/>
      <c r="U220" s="64"/>
      <c r="V220" s="64"/>
      <c r="W220" s="64"/>
      <c r="X220" s="64"/>
      <c r="Y220" s="64"/>
      <c r="Z220" s="64"/>
      <c r="AA220" s="64"/>
      <c r="AB220" s="64"/>
      <c r="AC220" s="65"/>
      <c r="AD220" s="104"/>
      <c r="AE220" s="66"/>
      <c r="AF220" s="42"/>
      <c r="AG220" s="61"/>
    </row>
    <row r="221" spans="2:33" x14ac:dyDescent="0.25">
      <c r="B221" s="55"/>
      <c r="C221" s="56" t="s">
        <v>317</v>
      </c>
      <c r="D221" s="57" t="s">
        <v>278</v>
      </c>
      <c r="E221" s="57">
        <v>2</v>
      </c>
      <c r="F221" s="58">
        <v>2</v>
      </c>
      <c r="G221" s="58"/>
      <c r="H221" s="58"/>
      <c r="I221" s="58"/>
      <c r="J221" s="58"/>
      <c r="K221" s="58"/>
      <c r="L221" s="58"/>
      <c r="M221" s="58"/>
      <c r="N221" s="58"/>
      <c r="O221" s="58"/>
      <c r="P221" s="58">
        <f>SUM(E221:O221)</f>
        <v>4</v>
      </c>
      <c r="Q221" s="58"/>
      <c r="R221" s="58"/>
      <c r="S221" s="58"/>
      <c r="T221" s="58"/>
      <c r="U221" s="58"/>
      <c r="V221" s="58"/>
      <c r="W221" s="58"/>
      <c r="X221" s="58"/>
      <c r="Y221" s="58"/>
      <c r="Z221" s="58"/>
      <c r="AA221" s="58"/>
      <c r="AB221" s="58">
        <f t="shared" ref="AB221" si="87">SUM(Q221:AA221)</f>
        <v>0</v>
      </c>
      <c r="AC221" s="59"/>
      <c r="AD221" s="103">
        <f t="shared" ref="AD221" si="88">ROUND(AB221*AC221,2)</f>
        <v>0</v>
      </c>
      <c r="AE221" s="60">
        <v>0.2</v>
      </c>
      <c r="AF221" s="42"/>
      <c r="AG221" s="61"/>
    </row>
    <row r="222" spans="2:33" x14ac:dyDescent="0.25">
      <c r="B222" s="62" t="s">
        <v>318</v>
      </c>
      <c r="C222" s="63" t="s">
        <v>319</v>
      </c>
      <c r="D222" s="64"/>
      <c r="E222" s="64"/>
      <c r="F222" s="64"/>
      <c r="G222" s="64"/>
      <c r="H222" s="64"/>
      <c r="I222" s="64"/>
      <c r="J222" s="64"/>
      <c r="K222" s="64"/>
      <c r="L222" s="64"/>
      <c r="M222" s="64"/>
      <c r="N222" s="64"/>
      <c r="O222" s="64"/>
      <c r="P222" s="64"/>
      <c r="Q222" s="64"/>
      <c r="R222" s="64"/>
      <c r="S222" s="64"/>
      <c r="T222" s="64"/>
      <c r="U222" s="64"/>
      <c r="V222" s="64"/>
      <c r="W222" s="64"/>
      <c r="X222" s="64"/>
      <c r="Y222" s="64"/>
      <c r="Z222" s="64"/>
      <c r="AA222" s="64"/>
      <c r="AB222" s="64"/>
      <c r="AC222" s="65"/>
      <c r="AD222" s="104"/>
      <c r="AE222" s="66"/>
      <c r="AF222" s="42"/>
      <c r="AG222" s="61"/>
    </row>
    <row r="223" spans="2:33" x14ac:dyDescent="0.25">
      <c r="B223" s="55"/>
      <c r="C223" s="56" t="s">
        <v>320</v>
      </c>
      <c r="D223" s="57" t="s">
        <v>278</v>
      </c>
      <c r="E223" s="57"/>
      <c r="F223" s="58"/>
      <c r="G223" s="58"/>
      <c r="H223" s="58"/>
      <c r="I223" s="58"/>
      <c r="J223" s="58"/>
      <c r="K223" s="58"/>
      <c r="L223" s="58"/>
      <c r="M223" s="58"/>
      <c r="N223" s="58">
        <v>1</v>
      </c>
      <c r="O223" s="58">
        <v>1</v>
      </c>
      <c r="P223" s="58">
        <f>SUM(E223:O223)</f>
        <v>2</v>
      </c>
      <c r="Q223" s="58"/>
      <c r="R223" s="58"/>
      <c r="S223" s="58"/>
      <c r="T223" s="58"/>
      <c r="U223" s="58"/>
      <c r="V223" s="58"/>
      <c r="W223" s="58"/>
      <c r="X223" s="58"/>
      <c r="Y223" s="58"/>
      <c r="Z223" s="58"/>
      <c r="AA223" s="58"/>
      <c r="AB223" s="58">
        <f t="shared" ref="AB223" si="89">SUM(Q223:AA223)</f>
        <v>0</v>
      </c>
      <c r="AC223" s="59"/>
      <c r="AD223" s="103">
        <f t="shared" ref="AD223" si="90">ROUND(AB223*AC223,2)</f>
        <v>0</v>
      </c>
      <c r="AE223" s="60">
        <v>0.2</v>
      </c>
      <c r="AF223" s="42"/>
      <c r="AG223" s="61"/>
    </row>
    <row r="224" spans="2:33" x14ac:dyDescent="0.25">
      <c r="B224" s="51" t="s">
        <v>321</v>
      </c>
      <c r="C224" s="52" t="s">
        <v>322</v>
      </c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  <c r="AC224" s="52"/>
      <c r="AD224" s="102">
        <f>SUBTOTAL(9,AD225:AD233)</f>
        <v>0</v>
      </c>
      <c r="AE224" s="53"/>
      <c r="AF224" s="54"/>
    </row>
    <row r="225" spans="2:34" x14ac:dyDescent="0.25">
      <c r="B225" s="62" t="s">
        <v>323</v>
      </c>
      <c r="C225" s="63" t="s">
        <v>324</v>
      </c>
      <c r="D225" s="64"/>
      <c r="E225" s="64"/>
      <c r="F225" s="64"/>
      <c r="G225" s="64"/>
      <c r="H225" s="64"/>
      <c r="I225" s="64"/>
      <c r="J225" s="64"/>
      <c r="K225" s="64"/>
      <c r="L225" s="64"/>
      <c r="M225" s="64"/>
      <c r="N225" s="64"/>
      <c r="O225" s="64"/>
      <c r="P225" s="64"/>
      <c r="Q225" s="64"/>
      <c r="R225" s="64"/>
      <c r="S225" s="64"/>
      <c r="T225" s="64"/>
      <c r="U225" s="64"/>
      <c r="V225" s="64"/>
      <c r="W225" s="64"/>
      <c r="X225" s="64"/>
      <c r="Y225" s="64"/>
      <c r="Z225" s="64"/>
      <c r="AA225" s="64"/>
      <c r="AB225" s="64"/>
      <c r="AC225" s="65"/>
      <c r="AD225" s="104"/>
      <c r="AE225" s="66"/>
      <c r="AF225" s="42"/>
      <c r="AG225" s="61"/>
    </row>
    <row r="226" spans="2:34" x14ac:dyDescent="0.25">
      <c r="B226" s="55"/>
      <c r="C226" s="56" t="s">
        <v>325</v>
      </c>
      <c r="D226" s="57" t="s">
        <v>282</v>
      </c>
      <c r="E226" s="57"/>
      <c r="F226" s="58"/>
      <c r="G226" s="58"/>
      <c r="H226" s="58"/>
      <c r="I226" s="58"/>
      <c r="J226" s="58"/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  <c r="V226" s="58"/>
      <c r="W226" s="58"/>
      <c r="X226" s="58"/>
      <c r="Y226" s="58"/>
      <c r="Z226" s="58"/>
      <c r="AA226" s="58"/>
      <c r="AB226" s="58">
        <f t="shared" ref="AB226" si="91">SUM(Q226:AA226)</f>
        <v>0</v>
      </c>
      <c r="AC226" s="59"/>
      <c r="AD226" s="103">
        <f t="shared" ref="AD226" si="92">ROUND(AB226*AC226,2)</f>
        <v>0</v>
      </c>
      <c r="AE226" s="60">
        <v>0.2</v>
      </c>
      <c r="AF226" s="42"/>
      <c r="AG226" s="61"/>
    </row>
    <row r="227" spans="2:34" x14ac:dyDescent="0.25">
      <c r="B227" s="62" t="s">
        <v>326</v>
      </c>
      <c r="C227" s="63" t="s">
        <v>327</v>
      </c>
      <c r="D227" s="64"/>
      <c r="E227" s="64"/>
      <c r="F227" s="64"/>
      <c r="G227" s="64"/>
      <c r="H227" s="64"/>
      <c r="I227" s="64"/>
      <c r="J227" s="64"/>
      <c r="K227" s="64"/>
      <c r="L227" s="64"/>
      <c r="M227" s="64"/>
      <c r="N227" s="64"/>
      <c r="O227" s="64"/>
      <c r="P227" s="64"/>
      <c r="Q227" s="64"/>
      <c r="R227" s="64"/>
      <c r="S227" s="64"/>
      <c r="T227" s="64"/>
      <c r="U227" s="64"/>
      <c r="V227" s="64"/>
      <c r="W227" s="64"/>
      <c r="X227" s="64"/>
      <c r="Y227" s="64"/>
      <c r="Z227" s="64"/>
      <c r="AA227" s="64"/>
      <c r="AB227" s="64"/>
      <c r="AC227" s="65"/>
      <c r="AD227" s="104"/>
      <c r="AE227" s="66"/>
      <c r="AF227" s="42"/>
      <c r="AG227" s="61"/>
    </row>
    <row r="228" spans="2:34" x14ac:dyDescent="0.25">
      <c r="B228" s="55"/>
      <c r="C228" s="56" t="s">
        <v>328</v>
      </c>
      <c r="D228" s="57" t="s">
        <v>278</v>
      </c>
      <c r="E228" s="57"/>
      <c r="F228" s="58"/>
      <c r="G228" s="58"/>
      <c r="H228" s="58"/>
      <c r="I228" s="58"/>
      <c r="J228" s="58"/>
      <c r="K228" s="58"/>
      <c r="L228" s="58"/>
      <c r="M228" s="58"/>
      <c r="N228" s="58"/>
      <c r="O228" s="58">
        <v>1</v>
      </c>
      <c r="P228" s="58">
        <f>SUM(E228:O228)</f>
        <v>1</v>
      </c>
      <c r="Q228" s="58"/>
      <c r="R228" s="58"/>
      <c r="S228" s="58"/>
      <c r="T228" s="58"/>
      <c r="U228" s="58"/>
      <c r="V228" s="58"/>
      <c r="W228" s="58"/>
      <c r="X228" s="58"/>
      <c r="Y228" s="58"/>
      <c r="Z228" s="58"/>
      <c r="AA228" s="58"/>
      <c r="AB228" s="58">
        <f t="shared" ref="AB228" si="93">SUM(Q228:AA228)</f>
        <v>0</v>
      </c>
      <c r="AC228" s="71"/>
      <c r="AD228" s="103">
        <f t="shared" ref="AD228" si="94">ROUND(AB228*AC228,2)</f>
        <v>0</v>
      </c>
      <c r="AE228" s="60">
        <v>0.2</v>
      </c>
      <c r="AF228" s="42"/>
      <c r="AG228" s="61"/>
    </row>
    <row r="229" spans="2:34" x14ac:dyDescent="0.25">
      <c r="B229" s="62" t="s">
        <v>329</v>
      </c>
      <c r="C229" s="63" t="s">
        <v>330</v>
      </c>
      <c r="D229" s="64"/>
      <c r="E229" s="64"/>
      <c r="F229" s="64"/>
      <c r="G229" s="64"/>
      <c r="H229" s="64"/>
      <c r="I229" s="64"/>
      <c r="J229" s="64"/>
      <c r="K229" s="64"/>
      <c r="L229" s="64"/>
      <c r="M229" s="64"/>
      <c r="N229" s="64"/>
      <c r="O229" s="64"/>
      <c r="P229" s="64"/>
      <c r="Q229" s="64"/>
      <c r="R229" s="64"/>
      <c r="S229" s="64"/>
      <c r="T229" s="64"/>
      <c r="U229" s="64"/>
      <c r="V229" s="64"/>
      <c r="W229" s="64"/>
      <c r="X229" s="64"/>
      <c r="Y229" s="64"/>
      <c r="Z229" s="64"/>
      <c r="AA229" s="64"/>
      <c r="AB229" s="64"/>
      <c r="AC229" s="65"/>
      <c r="AD229" s="104"/>
      <c r="AE229" s="66"/>
      <c r="AF229" s="42"/>
      <c r="AG229" s="61"/>
    </row>
    <row r="230" spans="2:34" x14ac:dyDescent="0.25">
      <c r="B230" s="55"/>
      <c r="C230" s="56" t="s">
        <v>331</v>
      </c>
      <c r="D230" s="57" t="s">
        <v>278</v>
      </c>
      <c r="E230" s="57"/>
      <c r="F230" s="58"/>
      <c r="G230" s="58"/>
      <c r="H230" s="58"/>
      <c r="I230" s="58"/>
      <c r="J230" s="58"/>
      <c r="K230" s="58"/>
      <c r="L230" s="58"/>
      <c r="M230" s="58"/>
      <c r="N230" s="58"/>
      <c r="O230" s="58">
        <v>1</v>
      </c>
      <c r="P230" s="58">
        <f>SUM(E230:O230)</f>
        <v>1</v>
      </c>
      <c r="Q230" s="58"/>
      <c r="R230" s="58"/>
      <c r="S230" s="58"/>
      <c r="T230" s="58"/>
      <c r="U230" s="58"/>
      <c r="V230" s="58"/>
      <c r="W230" s="58"/>
      <c r="X230" s="58"/>
      <c r="Y230" s="58"/>
      <c r="Z230" s="58"/>
      <c r="AA230" s="58"/>
      <c r="AB230" s="58">
        <f t="shared" ref="AB230:AB231" si="95">SUM(Q230:AA230)</f>
        <v>0</v>
      </c>
      <c r="AC230" s="71"/>
      <c r="AD230" s="103">
        <f t="shared" ref="AD230:AD231" si="96">ROUND(AB230*AC230,2)</f>
        <v>0</v>
      </c>
      <c r="AE230" s="60">
        <v>0.2</v>
      </c>
      <c r="AF230" s="42"/>
      <c r="AG230" s="61"/>
    </row>
    <row r="231" spans="2:34" x14ac:dyDescent="0.25">
      <c r="B231" s="55"/>
      <c r="C231" s="56" t="s">
        <v>332</v>
      </c>
      <c r="D231" s="57" t="s">
        <v>278</v>
      </c>
      <c r="E231" s="57"/>
      <c r="F231" s="58"/>
      <c r="G231" s="58"/>
      <c r="H231" s="58"/>
      <c r="I231" s="58"/>
      <c r="J231" s="58"/>
      <c r="K231" s="58"/>
      <c r="L231" s="58"/>
      <c r="M231" s="58"/>
      <c r="N231" s="58"/>
      <c r="O231" s="58">
        <v>1</v>
      </c>
      <c r="P231" s="58">
        <f>SUM(E231:O231)</f>
        <v>1</v>
      </c>
      <c r="Q231" s="58"/>
      <c r="R231" s="58"/>
      <c r="S231" s="58"/>
      <c r="T231" s="58"/>
      <c r="U231" s="58"/>
      <c r="V231" s="58"/>
      <c r="W231" s="58"/>
      <c r="X231" s="58"/>
      <c r="Y231" s="58"/>
      <c r="Z231" s="58"/>
      <c r="AA231" s="58"/>
      <c r="AB231" s="58">
        <f t="shared" si="95"/>
        <v>0</v>
      </c>
      <c r="AC231" s="59"/>
      <c r="AD231" s="103">
        <f t="shared" si="96"/>
        <v>0</v>
      </c>
      <c r="AE231" s="60">
        <v>0.2</v>
      </c>
      <c r="AF231" s="42"/>
      <c r="AG231" s="61"/>
    </row>
    <row r="232" spans="2:34" x14ac:dyDescent="0.25">
      <c r="B232" s="62" t="s">
        <v>333</v>
      </c>
      <c r="C232" s="63" t="s">
        <v>334</v>
      </c>
      <c r="D232" s="64"/>
      <c r="E232" s="64"/>
      <c r="F232" s="64"/>
      <c r="G232" s="64"/>
      <c r="H232" s="64"/>
      <c r="I232" s="64"/>
      <c r="J232" s="64"/>
      <c r="K232" s="64"/>
      <c r="L232" s="64"/>
      <c r="M232" s="64"/>
      <c r="N232" s="64"/>
      <c r="O232" s="64"/>
      <c r="P232" s="64"/>
      <c r="Q232" s="64"/>
      <c r="R232" s="64"/>
      <c r="S232" s="64"/>
      <c r="T232" s="64"/>
      <c r="U232" s="64"/>
      <c r="V232" s="64"/>
      <c r="W232" s="64"/>
      <c r="X232" s="64"/>
      <c r="Y232" s="64"/>
      <c r="Z232" s="64"/>
      <c r="AA232" s="64"/>
      <c r="AB232" s="64"/>
      <c r="AC232" s="65"/>
      <c r="AD232" s="104"/>
      <c r="AE232" s="66"/>
      <c r="AF232" s="42"/>
      <c r="AG232" s="61"/>
    </row>
    <row r="233" spans="2:34" x14ac:dyDescent="0.25">
      <c r="B233" s="55"/>
      <c r="C233" s="56" t="s">
        <v>335</v>
      </c>
      <c r="D233" s="57" t="s">
        <v>278</v>
      </c>
      <c r="E233" s="57"/>
      <c r="F233" s="58">
        <v>1</v>
      </c>
      <c r="G233" s="58"/>
      <c r="H233" s="58"/>
      <c r="I233" s="58"/>
      <c r="J233" s="58"/>
      <c r="K233" s="58"/>
      <c r="L233" s="58"/>
      <c r="M233" s="58"/>
      <c r="N233" s="58"/>
      <c r="O233" s="58">
        <v>1</v>
      </c>
      <c r="P233" s="58">
        <f>SUM(E233:O233)</f>
        <v>2</v>
      </c>
      <c r="Q233" s="58"/>
      <c r="R233" s="58"/>
      <c r="S233" s="58"/>
      <c r="T233" s="58"/>
      <c r="U233" s="58"/>
      <c r="V233" s="58"/>
      <c r="W233" s="58"/>
      <c r="X233" s="58"/>
      <c r="Y233" s="58"/>
      <c r="Z233" s="58"/>
      <c r="AA233" s="58"/>
      <c r="AB233" s="58">
        <f t="shared" ref="AB233" si="97">SUM(Q233:AA233)</f>
        <v>0</v>
      </c>
      <c r="AC233" s="59"/>
      <c r="AD233" s="103">
        <f t="shared" ref="AD233" si="98">ROUND(AB233*AC233,2)</f>
        <v>0</v>
      </c>
      <c r="AE233" s="60">
        <v>0.2</v>
      </c>
      <c r="AF233" s="42"/>
      <c r="AG233" s="61"/>
    </row>
    <row r="234" spans="2:34" x14ac:dyDescent="0.25">
      <c r="B234" s="51" t="s">
        <v>336</v>
      </c>
      <c r="C234" s="52" t="s">
        <v>337</v>
      </c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  <c r="AC234" s="52"/>
      <c r="AD234" s="102">
        <f>SUBTOTAL(9,AD235)</f>
        <v>0</v>
      </c>
      <c r="AE234" s="53"/>
      <c r="AF234" s="54"/>
    </row>
    <row r="235" spans="2:34" ht="14.25" thickBot="1" x14ac:dyDescent="0.3">
      <c r="B235" s="72"/>
      <c r="C235" s="73" t="s">
        <v>338</v>
      </c>
      <c r="D235" s="74" t="s">
        <v>278</v>
      </c>
      <c r="E235" s="74"/>
      <c r="F235" s="75"/>
      <c r="G235" s="75"/>
      <c r="H235" s="75"/>
      <c r="I235" s="75"/>
      <c r="J235" s="75"/>
      <c r="K235" s="75"/>
      <c r="L235" s="75"/>
      <c r="M235" s="75"/>
      <c r="N235" s="75"/>
      <c r="O235" s="75">
        <v>1</v>
      </c>
      <c r="P235" s="75">
        <f>SUM(E235:O235)</f>
        <v>1</v>
      </c>
      <c r="Q235" s="75"/>
      <c r="R235" s="75"/>
      <c r="S235" s="75"/>
      <c r="T235" s="75"/>
      <c r="U235" s="75"/>
      <c r="V235" s="75"/>
      <c r="W235" s="75"/>
      <c r="X235" s="75"/>
      <c r="Y235" s="75"/>
      <c r="Z235" s="75"/>
      <c r="AA235" s="75"/>
      <c r="AB235" s="75">
        <f>SUM(Q235:AA235)</f>
        <v>0</v>
      </c>
      <c r="AC235" s="76"/>
      <c r="AD235" s="105">
        <f t="shared" ref="AD235" si="99">ROUND(AB235*AC235,2)</f>
        <v>0</v>
      </c>
      <c r="AE235" s="77">
        <v>0.2</v>
      </c>
      <c r="AF235" s="42"/>
      <c r="AG235" s="61"/>
    </row>
    <row r="236" spans="2:34" ht="14.25" thickBot="1" x14ac:dyDescent="0.3">
      <c r="AD236" s="20"/>
      <c r="AE236" s="24"/>
      <c r="AF236" s="42"/>
      <c r="AG236" s="78"/>
      <c r="AH236" s="79"/>
    </row>
    <row r="237" spans="2:34" x14ac:dyDescent="0.25">
      <c r="C237" s="80" t="str">
        <f>"Total du "&amp;$B$7&amp;" "&amp;$C$7&amp;" Tranche Ferme (en €HT)"</f>
        <v>Total du  LOT 04 : Chauffage - Ventilation - Plomberie - GTC Tranche Ferme (en €HT)</v>
      </c>
      <c r="D237" s="81"/>
      <c r="E237" s="82"/>
      <c r="F237" s="83"/>
      <c r="G237" s="84"/>
      <c r="H237" s="84"/>
      <c r="I237" s="84"/>
      <c r="J237" s="84"/>
      <c r="K237" s="84"/>
      <c r="L237" s="84"/>
      <c r="M237" s="84"/>
      <c r="N237" s="84"/>
      <c r="O237" s="84"/>
      <c r="P237" s="84"/>
      <c r="Q237" s="84"/>
      <c r="R237" s="84"/>
      <c r="S237" s="84"/>
      <c r="T237" s="84"/>
      <c r="U237" s="84"/>
      <c r="V237" s="84"/>
      <c r="W237" s="84"/>
      <c r="X237" s="84"/>
      <c r="Y237" s="84"/>
      <c r="Z237" s="84"/>
      <c r="AA237" s="84"/>
      <c r="AB237" s="84"/>
      <c r="AC237" s="84"/>
      <c r="AD237" s="84"/>
      <c r="AE237" s="85">
        <f>SUBTOTAL(9,AD11:AD235)</f>
        <v>0</v>
      </c>
      <c r="AF237" s="42"/>
      <c r="AG237" s="78"/>
      <c r="AH237" s="79"/>
    </row>
    <row r="238" spans="2:34" x14ac:dyDescent="0.25">
      <c r="C238" s="86" t="s">
        <v>339</v>
      </c>
      <c r="D238" s="87">
        <v>5.5E-2</v>
      </c>
      <c r="E238" s="87"/>
      <c r="F238" s="88" t="s">
        <v>340</v>
      </c>
      <c r="G238" s="89">
        <f>SUMIF($AE$11:$AE$235,D238,$AD$11:$AD$235)</f>
        <v>0</v>
      </c>
      <c r="H238" s="90"/>
      <c r="I238" s="90"/>
      <c r="J238" s="90"/>
      <c r="K238" s="90"/>
      <c r="L238" s="90"/>
      <c r="M238" s="90"/>
      <c r="N238" s="90"/>
      <c r="O238" s="90"/>
      <c r="P238" s="90"/>
      <c r="Q238" s="90"/>
      <c r="R238" s="90"/>
      <c r="S238" s="90"/>
      <c r="T238" s="90"/>
      <c r="U238" s="90"/>
      <c r="V238" s="90"/>
      <c r="W238" s="90"/>
      <c r="X238" s="90"/>
      <c r="Y238" s="90"/>
      <c r="Z238" s="90"/>
      <c r="AA238" s="90"/>
      <c r="AB238" s="90"/>
      <c r="AC238" s="91"/>
      <c r="AD238" s="92" t="s">
        <v>341</v>
      </c>
      <c r="AE238" s="93">
        <f>D238*G238</f>
        <v>0</v>
      </c>
      <c r="AF238" s="42"/>
    </row>
    <row r="239" spans="2:34" x14ac:dyDescent="0.25">
      <c r="C239" s="86" t="s">
        <v>339</v>
      </c>
      <c r="D239" s="87">
        <v>0.1</v>
      </c>
      <c r="E239" s="87"/>
      <c r="F239" s="88" t="s">
        <v>340</v>
      </c>
      <c r="G239" s="89">
        <f>SUMIF($AE$11:$AE$235,D239,$AD$11:$AD$235)</f>
        <v>0</v>
      </c>
      <c r="H239" s="90"/>
      <c r="I239" s="90"/>
      <c r="J239" s="90"/>
      <c r="K239" s="90"/>
      <c r="L239" s="90"/>
      <c r="M239" s="90"/>
      <c r="N239" s="90"/>
      <c r="O239" s="90"/>
      <c r="P239" s="90"/>
      <c r="Q239" s="90"/>
      <c r="R239" s="90"/>
      <c r="S239" s="90"/>
      <c r="T239" s="90"/>
      <c r="U239" s="90"/>
      <c r="V239" s="90"/>
      <c r="W239" s="90"/>
      <c r="X239" s="90"/>
      <c r="Y239" s="90"/>
      <c r="Z239" s="90"/>
      <c r="AA239" s="90"/>
      <c r="AB239" s="90"/>
      <c r="AC239" s="91"/>
      <c r="AD239" s="92" t="s">
        <v>341</v>
      </c>
      <c r="AE239" s="93">
        <f t="shared" ref="AE239:AE240" si="100">D239*G239</f>
        <v>0</v>
      </c>
      <c r="AF239" s="42"/>
    </row>
    <row r="240" spans="2:34" x14ac:dyDescent="0.25">
      <c r="C240" s="86" t="s">
        <v>339</v>
      </c>
      <c r="D240" s="87">
        <v>0.2</v>
      </c>
      <c r="E240" s="87"/>
      <c r="F240" s="88" t="s">
        <v>340</v>
      </c>
      <c r="G240" s="89">
        <f>SUMIF($AE$11:$AE$235,D240,$AD$11:$AD$235)</f>
        <v>0</v>
      </c>
      <c r="H240" s="90"/>
      <c r="I240" s="90"/>
      <c r="J240" s="90"/>
      <c r="K240" s="90"/>
      <c r="L240" s="90"/>
      <c r="M240" s="90"/>
      <c r="N240" s="90"/>
      <c r="O240" s="90"/>
      <c r="P240" s="90"/>
      <c r="Q240" s="90"/>
      <c r="R240" s="90"/>
      <c r="S240" s="90"/>
      <c r="T240" s="90"/>
      <c r="U240" s="90"/>
      <c r="V240" s="90"/>
      <c r="W240" s="90"/>
      <c r="X240" s="90"/>
      <c r="Y240" s="90"/>
      <c r="Z240" s="90"/>
      <c r="AA240" s="90"/>
      <c r="AB240" s="90"/>
      <c r="AC240" s="91"/>
      <c r="AD240" s="92" t="s">
        <v>341</v>
      </c>
      <c r="AE240" s="93">
        <f t="shared" si="100"/>
        <v>0</v>
      </c>
      <c r="AF240" s="42"/>
    </row>
    <row r="241" spans="1:33" ht="14.25" thickBot="1" x14ac:dyDescent="0.3">
      <c r="C241" s="94" t="str">
        <f>"Total du "&amp;$B$7&amp;" "&amp;$C$7&amp;" Tranche Ferme (en €TTC)"</f>
        <v>Total du  LOT 04 : Chauffage - Ventilation - Plomberie - GTC Tranche Ferme (en €TTC)</v>
      </c>
      <c r="D241" s="95"/>
      <c r="E241" s="96"/>
      <c r="F241" s="97"/>
      <c r="G241" s="98"/>
      <c r="H241" s="98"/>
      <c r="I241" s="98"/>
      <c r="J241" s="98"/>
      <c r="K241" s="98"/>
      <c r="L241" s="98"/>
      <c r="M241" s="98"/>
      <c r="N241" s="98"/>
      <c r="O241" s="98"/>
      <c r="P241" s="98"/>
      <c r="Q241" s="98"/>
      <c r="R241" s="98"/>
      <c r="S241" s="98"/>
      <c r="T241" s="98"/>
      <c r="U241" s="98"/>
      <c r="V241" s="98"/>
      <c r="W241" s="98"/>
      <c r="X241" s="98"/>
      <c r="Y241" s="98"/>
      <c r="Z241" s="98"/>
      <c r="AA241" s="98"/>
      <c r="AB241" s="98"/>
      <c r="AC241" s="98"/>
      <c r="AD241" s="98"/>
      <c r="AE241" s="99">
        <f>SUM(AE237:AE240)</f>
        <v>0</v>
      </c>
      <c r="AF241" s="42"/>
      <c r="AG241" s="78"/>
    </row>
    <row r="242" spans="1:33" ht="14.25" thickBot="1" x14ac:dyDescent="0.3">
      <c r="AF242" s="42"/>
      <c r="AG242" s="78"/>
    </row>
    <row r="243" spans="1:33" x14ac:dyDescent="0.25">
      <c r="A243" s="44"/>
      <c r="B243" s="45">
        <v>8</v>
      </c>
      <c r="C243" s="46" t="s">
        <v>342</v>
      </c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  <c r="AA243" s="47"/>
      <c r="AB243" s="47"/>
      <c r="AC243" s="48"/>
      <c r="AD243" s="101">
        <f>SUBTOTAL(9,AD244:AD257)</f>
        <v>0</v>
      </c>
      <c r="AE243" s="49"/>
      <c r="AF243" s="50"/>
    </row>
    <row r="244" spans="1:33" x14ac:dyDescent="0.25">
      <c r="B244" s="55"/>
      <c r="C244" s="56" t="s">
        <v>343</v>
      </c>
      <c r="D244" s="57" t="s">
        <v>35</v>
      </c>
      <c r="E244" s="57">
        <v>0</v>
      </c>
      <c r="F244" s="57">
        <v>0</v>
      </c>
      <c r="G244" s="57">
        <v>0</v>
      </c>
      <c r="H244" s="57">
        <v>0</v>
      </c>
      <c r="I244" s="57">
        <v>0</v>
      </c>
      <c r="J244" s="57">
        <v>0</v>
      </c>
      <c r="K244" s="57">
        <v>0</v>
      </c>
      <c r="L244" s="57">
        <v>0</v>
      </c>
      <c r="M244" s="57">
        <v>0</v>
      </c>
      <c r="N244" s="57">
        <v>0</v>
      </c>
      <c r="O244" s="57">
        <v>1</v>
      </c>
      <c r="P244" s="58">
        <f>SUM(E244:O244)</f>
        <v>1</v>
      </c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  <c r="AB244" s="58">
        <f t="shared" ref="AB244" si="101">SUM(R244:AA244)</f>
        <v>0</v>
      </c>
      <c r="AC244" s="59"/>
      <c r="AD244" s="103">
        <f t="shared" ref="AD244:AD257" si="102">ROUND(AB244*AC244,2)</f>
        <v>0</v>
      </c>
      <c r="AE244" s="60">
        <v>0.2</v>
      </c>
      <c r="AF244" s="42"/>
      <c r="AG244" s="61"/>
    </row>
    <row r="245" spans="1:33" x14ac:dyDescent="0.25">
      <c r="B245" s="51" t="s">
        <v>344</v>
      </c>
      <c r="C245" s="52" t="s">
        <v>345</v>
      </c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  <c r="AC245" s="52"/>
      <c r="AD245" s="102">
        <f>SUBTOTAL(9,AD246:AD252)</f>
        <v>0</v>
      </c>
      <c r="AE245" s="53"/>
      <c r="AF245" s="42"/>
      <c r="AG245" s="78"/>
    </row>
    <row r="246" spans="1:33" x14ac:dyDescent="0.25">
      <c r="B246" s="55"/>
      <c r="C246" s="56" t="s">
        <v>346</v>
      </c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  <c r="AB246" s="58">
        <f t="shared" ref="AB246:AB257" si="103">SUM(Q246:AA246)</f>
        <v>0</v>
      </c>
      <c r="AC246" s="59"/>
      <c r="AD246" s="103">
        <f t="shared" si="102"/>
        <v>0</v>
      </c>
      <c r="AE246" s="60">
        <v>0.2</v>
      </c>
      <c r="AF246" s="42"/>
      <c r="AG246" s="61"/>
    </row>
    <row r="247" spans="1:33" x14ac:dyDescent="0.25">
      <c r="B247" s="55"/>
      <c r="C247" s="70" t="s">
        <v>347</v>
      </c>
      <c r="D247" s="57" t="s">
        <v>35</v>
      </c>
      <c r="E247" s="57">
        <v>0</v>
      </c>
      <c r="F247" s="57">
        <v>0</v>
      </c>
      <c r="G247" s="57">
        <v>0</v>
      </c>
      <c r="H247" s="57">
        <v>0</v>
      </c>
      <c r="I247" s="57">
        <v>0</v>
      </c>
      <c r="J247" s="57">
        <v>0</v>
      </c>
      <c r="K247" s="57">
        <v>0</v>
      </c>
      <c r="L247" s="57">
        <v>0</v>
      </c>
      <c r="M247" s="57">
        <v>0</v>
      </c>
      <c r="N247" s="57">
        <v>0</v>
      </c>
      <c r="O247" s="57">
        <v>1</v>
      </c>
      <c r="P247" s="58">
        <f>SUM(E247:O247)</f>
        <v>1</v>
      </c>
      <c r="Q247" s="57"/>
      <c r="R247" s="57"/>
      <c r="S247" s="57"/>
      <c r="T247" s="57"/>
      <c r="U247" s="57"/>
      <c r="V247" s="57"/>
      <c r="W247" s="57"/>
      <c r="X247" s="57"/>
      <c r="Y247" s="57"/>
      <c r="Z247" s="57"/>
      <c r="AA247" s="57"/>
      <c r="AB247" s="58">
        <f t="shared" si="103"/>
        <v>0</v>
      </c>
      <c r="AC247" s="59"/>
      <c r="AD247" s="103">
        <f t="shared" si="102"/>
        <v>0</v>
      </c>
      <c r="AE247" s="60">
        <v>0.2</v>
      </c>
      <c r="AF247" s="42"/>
      <c r="AG247" s="61"/>
    </row>
    <row r="248" spans="1:33" x14ac:dyDescent="0.25">
      <c r="B248" s="55"/>
      <c r="C248" s="70" t="s">
        <v>348</v>
      </c>
      <c r="D248" s="57" t="s">
        <v>35</v>
      </c>
      <c r="E248" s="57">
        <v>0</v>
      </c>
      <c r="F248" s="57">
        <v>0</v>
      </c>
      <c r="G248" s="57">
        <v>0</v>
      </c>
      <c r="H248" s="57">
        <v>0</v>
      </c>
      <c r="I248" s="57">
        <v>0</v>
      </c>
      <c r="J248" s="57">
        <v>0</v>
      </c>
      <c r="K248" s="57">
        <v>0</v>
      </c>
      <c r="L248" s="57">
        <v>0</v>
      </c>
      <c r="M248" s="57">
        <v>0</v>
      </c>
      <c r="N248" s="57">
        <v>0</v>
      </c>
      <c r="O248" s="57">
        <v>1</v>
      </c>
      <c r="P248" s="58">
        <f>SUM(E248:O248)</f>
        <v>1</v>
      </c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  <c r="AB248" s="58">
        <f t="shared" si="103"/>
        <v>0</v>
      </c>
      <c r="AC248" s="59"/>
      <c r="AD248" s="103">
        <f t="shared" si="102"/>
        <v>0</v>
      </c>
      <c r="AE248" s="60">
        <v>0.2</v>
      </c>
      <c r="AF248" s="42"/>
      <c r="AG248" s="61"/>
    </row>
    <row r="249" spans="1:33" x14ac:dyDescent="0.25">
      <c r="B249" s="55"/>
      <c r="C249" s="70" t="s">
        <v>349</v>
      </c>
      <c r="D249" s="57" t="s">
        <v>35</v>
      </c>
      <c r="E249" s="57">
        <v>0</v>
      </c>
      <c r="F249" s="57">
        <v>0</v>
      </c>
      <c r="G249" s="57">
        <v>0</v>
      </c>
      <c r="H249" s="57">
        <v>0</v>
      </c>
      <c r="I249" s="57">
        <v>0</v>
      </c>
      <c r="J249" s="57">
        <v>0</v>
      </c>
      <c r="K249" s="57">
        <v>0</v>
      </c>
      <c r="L249" s="57">
        <v>0</v>
      </c>
      <c r="M249" s="57">
        <v>0</v>
      </c>
      <c r="N249" s="57">
        <v>0</v>
      </c>
      <c r="O249" s="57">
        <v>1</v>
      </c>
      <c r="P249" s="58">
        <f t="shared" ref="P249:P257" si="104">SUM(E249:O249)</f>
        <v>1</v>
      </c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57"/>
      <c r="AB249" s="58">
        <f t="shared" si="103"/>
        <v>0</v>
      </c>
      <c r="AC249" s="59"/>
      <c r="AD249" s="103">
        <f t="shared" si="102"/>
        <v>0</v>
      </c>
      <c r="AE249" s="60">
        <v>0.2</v>
      </c>
      <c r="AF249" s="42"/>
      <c r="AG249" s="61"/>
    </row>
    <row r="250" spans="1:33" x14ac:dyDescent="0.25">
      <c r="B250" s="55"/>
      <c r="C250" s="70" t="s">
        <v>350</v>
      </c>
      <c r="D250" s="57" t="s">
        <v>35</v>
      </c>
      <c r="E250" s="57">
        <v>0</v>
      </c>
      <c r="F250" s="57">
        <v>0</v>
      </c>
      <c r="G250" s="57">
        <v>0</v>
      </c>
      <c r="H250" s="57">
        <v>0</v>
      </c>
      <c r="I250" s="57">
        <v>0</v>
      </c>
      <c r="J250" s="57">
        <v>0</v>
      </c>
      <c r="K250" s="57">
        <v>0</v>
      </c>
      <c r="L250" s="57">
        <v>0</v>
      </c>
      <c r="M250" s="57">
        <v>0</v>
      </c>
      <c r="N250" s="57">
        <v>0</v>
      </c>
      <c r="O250" s="57">
        <v>1</v>
      </c>
      <c r="P250" s="58">
        <f t="shared" si="104"/>
        <v>1</v>
      </c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  <c r="AB250" s="58">
        <f t="shared" si="103"/>
        <v>0</v>
      </c>
      <c r="AC250" s="59"/>
      <c r="AD250" s="103">
        <f t="shared" si="102"/>
        <v>0</v>
      </c>
      <c r="AE250" s="60">
        <v>0.2</v>
      </c>
      <c r="AF250" s="42"/>
      <c r="AG250" s="61"/>
    </row>
    <row r="251" spans="1:33" x14ac:dyDescent="0.25">
      <c r="B251" s="55"/>
      <c r="C251" s="70" t="s">
        <v>351</v>
      </c>
      <c r="D251" s="57" t="s">
        <v>35</v>
      </c>
      <c r="E251" s="57">
        <v>0</v>
      </c>
      <c r="F251" s="57">
        <v>0</v>
      </c>
      <c r="G251" s="57">
        <v>0</v>
      </c>
      <c r="H251" s="57">
        <v>0</v>
      </c>
      <c r="I251" s="57">
        <v>0</v>
      </c>
      <c r="J251" s="57">
        <v>0</v>
      </c>
      <c r="K251" s="57">
        <v>0</v>
      </c>
      <c r="L251" s="57">
        <v>0</v>
      </c>
      <c r="M251" s="57">
        <v>0</v>
      </c>
      <c r="N251" s="57">
        <v>0</v>
      </c>
      <c r="O251" s="57">
        <v>1</v>
      </c>
      <c r="P251" s="58">
        <f t="shared" si="104"/>
        <v>1</v>
      </c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  <c r="AB251" s="58">
        <f t="shared" si="103"/>
        <v>0</v>
      </c>
      <c r="AC251" s="59"/>
      <c r="AD251" s="103">
        <f t="shared" si="102"/>
        <v>0</v>
      </c>
      <c r="AE251" s="60">
        <v>0.2</v>
      </c>
      <c r="AF251" s="42"/>
      <c r="AG251" s="61"/>
    </row>
    <row r="252" spans="1:33" x14ac:dyDescent="0.25">
      <c r="B252" s="55"/>
      <c r="C252" s="70" t="s">
        <v>352</v>
      </c>
      <c r="D252" s="57" t="s">
        <v>35</v>
      </c>
      <c r="E252" s="57">
        <v>0</v>
      </c>
      <c r="F252" s="57">
        <v>0</v>
      </c>
      <c r="G252" s="57">
        <v>0</v>
      </c>
      <c r="H252" s="57">
        <v>0</v>
      </c>
      <c r="I252" s="57">
        <v>0</v>
      </c>
      <c r="J252" s="57">
        <v>0</v>
      </c>
      <c r="K252" s="57">
        <v>0</v>
      </c>
      <c r="L252" s="57">
        <v>0</v>
      </c>
      <c r="M252" s="57">
        <v>0</v>
      </c>
      <c r="N252" s="57">
        <v>0</v>
      </c>
      <c r="O252" s="57">
        <v>1</v>
      </c>
      <c r="P252" s="58">
        <f t="shared" si="104"/>
        <v>1</v>
      </c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  <c r="AB252" s="58">
        <f t="shared" si="103"/>
        <v>0</v>
      </c>
      <c r="AC252" s="59"/>
      <c r="AD252" s="103">
        <f t="shared" si="102"/>
        <v>0</v>
      </c>
      <c r="AE252" s="60">
        <v>0.2</v>
      </c>
      <c r="AF252" s="42"/>
      <c r="AG252" s="61"/>
    </row>
    <row r="253" spans="1:33" x14ac:dyDescent="0.25">
      <c r="B253" s="51" t="s">
        <v>353</v>
      </c>
      <c r="C253" s="52" t="s">
        <v>354</v>
      </c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  <c r="AC253" s="52"/>
      <c r="AD253" s="102">
        <f>SUBTOTAL(9,AD254:AD257)</f>
        <v>0</v>
      </c>
      <c r="AE253" s="53"/>
      <c r="AF253" s="42"/>
      <c r="AG253" s="78"/>
    </row>
    <row r="254" spans="1:33" x14ac:dyDescent="0.25">
      <c r="B254" s="55"/>
      <c r="C254" s="56" t="s">
        <v>355</v>
      </c>
      <c r="D254" s="57" t="s">
        <v>35</v>
      </c>
      <c r="E254" s="57">
        <v>0</v>
      </c>
      <c r="F254" s="57">
        <v>0</v>
      </c>
      <c r="G254" s="57">
        <v>0</v>
      </c>
      <c r="H254" s="57">
        <v>0</v>
      </c>
      <c r="I254" s="57">
        <v>0</v>
      </c>
      <c r="J254" s="57">
        <v>0</v>
      </c>
      <c r="K254" s="57">
        <v>0</v>
      </c>
      <c r="L254" s="57">
        <v>0</v>
      </c>
      <c r="M254" s="57">
        <v>0</v>
      </c>
      <c r="N254" s="57">
        <v>0</v>
      </c>
      <c r="O254" s="57">
        <v>1</v>
      </c>
      <c r="P254" s="58">
        <f t="shared" si="104"/>
        <v>1</v>
      </c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  <c r="AB254" s="58">
        <f t="shared" si="103"/>
        <v>0</v>
      </c>
      <c r="AC254" s="59"/>
      <c r="AD254" s="103">
        <f t="shared" si="102"/>
        <v>0</v>
      </c>
      <c r="AE254" s="60">
        <v>0.2</v>
      </c>
      <c r="AF254" s="42"/>
      <c r="AG254" s="61"/>
    </row>
    <row r="255" spans="1:33" x14ac:dyDescent="0.25">
      <c r="B255" s="55" t="s">
        <v>356</v>
      </c>
      <c r="C255" s="56" t="s">
        <v>357</v>
      </c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  <c r="AB255" s="58">
        <f t="shared" si="103"/>
        <v>0</v>
      </c>
      <c r="AC255" s="59"/>
      <c r="AD255" s="103">
        <f t="shared" si="102"/>
        <v>0</v>
      </c>
      <c r="AE255" s="60">
        <v>0.2</v>
      </c>
      <c r="AF255" s="42"/>
      <c r="AG255" s="61"/>
    </row>
    <row r="256" spans="1:33" x14ac:dyDescent="0.25">
      <c r="B256" s="55"/>
      <c r="C256" s="70" t="s">
        <v>358</v>
      </c>
      <c r="D256" s="57" t="s">
        <v>35</v>
      </c>
      <c r="E256" s="57">
        <v>0</v>
      </c>
      <c r="F256" s="57">
        <v>0</v>
      </c>
      <c r="G256" s="57">
        <v>0</v>
      </c>
      <c r="H256" s="57">
        <v>0</v>
      </c>
      <c r="I256" s="57">
        <v>0</v>
      </c>
      <c r="J256" s="57">
        <v>0</v>
      </c>
      <c r="K256" s="57">
        <v>0</v>
      </c>
      <c r="L256" s="57">
        <v>0</v>
      </c>
      <c r="M256" s="57">
        <v>0</v>
      </c>
      <c r="N256" s="57">
        <v>0</v>
      </c>
      <c r="O256" s="57">
        <v>1</v>
      </c>
      <c r="P256" s="58">
        <f t="shared" si="104"/>
        <v>1</v>
      </c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57"/>
      <c r="AB256" s="58">
        <f t="shared" si="103"/>
        <v>0</v>
      </c>
      <c r="AC256" s="59"/>
      <c r="AD256" s="103">
        <f t="shared" si="102"/>
        <v>0</v>
      </c>
      <c r="AE256" s="60">
        <v>0.2</v>
      </c>
      <c r="AF256" s="42"/>
      <c r="AG256" s="61"/>
    </row>
    <row r="257" spans="2:33" ht="14.25" thickBot="1" x14ac:dyDescent="0.3">
      <c r="B257" s="55" t="s">
        <v>359</v>
      </c>
      <c r="C257" s="56" t="s">
        <v>360</v>
      </c>
      <c r="D257" s="57" t="s">
        <v>35</v>
      </c>
      <c r="E257" s="57">
        <v>0</v>
      </c>
      <c r="F257" s="57">
        <v>0</v>
      </c>
      <c r="G257" s="57">
        <v>0</v>
      </c>
      <c r="H257" s="57">
        <v>0</v>
      </c>
      <c r="I257" s="57">
        <v>0</v>
      </c>
      <c r="J257" s="57">
        <v>0</v>
      </c>
      <c r="K257" s="57">
        <v>0</v>
      </c>
      <c r="L257" s="57">
        <v>0</v>
      </c>
      <c r="M257" s="57">
        <v>0</v>
      </c>
      <c r="N257" s="57">
        <v>0</v>
      </c>
      <c r="O257" s="57">
        <v>1</v>
      </c>
      <c r="P257" s="58">
        <f t="shared" si="104"/>
        <v>1</v>
      </c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  <c r="AB257" s="58">
        <f t="shared" si="103"/>
        <v>0</v>
      </c>
      <c r="AC257" s="59"/>
      <c r="AD257" s="103">
        <f t="shared" si="102"/>
        <v>0</v>
      </c>
      <c r="AE257" s="60">
        <v>0.2</v>
      </c>
      <c r="AF257" s="42"/>
      <c r="AG257" s="61"/>
    </row>
    <row r="258" spans="2:33" x14ac:dyDescent="0.25">
      <c r="B258" s="45">
        <v>9</v>
      </c>
      <c r="C258" s="46" t="s">
        <v>361</v>
      </c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  <c r="AA258" s="47"/>
      <c r="AB258" s="47"/>
      <c r="AC258" s="48"/>
      <c r="AD258" s="101">
        <f>SUBTOTAL(9,AD259:AD267)</f>
        <v>0</v>
      </c>
      <c r="AE258" s="49"/>
      <c r="AF258" s="42"/>
      <c r="AG258" s="61"/>
    </row>
    <row r="259" spans="2:33" x14ac:dyDescent="0.25">
      <c r="B259" s="51" t="s">
        <v>362</v>
      </c>
      <c r="C259" s="52" t="s">
        <v>363</v>
      </c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  <c r="AC259" s="52"/>
      <c r="AD259" s="102">
        <f>SUBTOTAL(9,AD260)</f>
        <v>0</v>
      </c>
      <c r="AE259" s="53"/>
      <c r="AF259" s="42"/>
      <c r="AG259" s="61"/>
    </row>
    <row r="260" spans="2:33" x14ac:dyDescent="0.25">
      <c r="B260" s="55"/>
      <c r="C260" s="106" t="s">
        <v>364</v>
      </c>
      <c r="D260" s="57" t="s">
        <v>35</v>
      </c>
      <c r="E260" s="57">
        <v>0</v>
      </c>
      <c r="F260" s="57">
        <v>0</v>
      </c>
      <c r="G260" s="57">
        <v>0</v>
      </c>
      <c r="H260" s="57">
        <v>0</v>
      </c>
      <c r="I260" s="57">
        <v>0</v>
      </c>
      <c r="J260" s="57">
        <v>0</v>
      </c>
      <c r="K260" s="57">
        <v>0</v>
      </c>
      <c r="L260" s="57">
        <v>0</v>
      </c>
      <c r="M260" s="57">
        <v>0</v>
      </c>
      <c r="N260" s="57">
        <v>0</v>
      </c>
      <c r="O260" s="57">
        <v>1</v>
      </c>
      <c r="P260" s="58">
        <f t="shared" ref="P260" si="105">SUM(E260:O260)</f>
        <v>1</v>
      </c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  <c r="AB260" s="58">
        <f t="shared" ref="AB260" si="106">SUM(Q260:AA260)</f>
        <v>0</v>
      </c>
      <c r="AC260" s="59"/>
      <c r="AD260" s="103">
        <f t="shared" ref="AD260" si="107">ROUND(AB260*AC260,2)</f>
        <v>0</v>
      </c>
      <c r="AE260" s="60">
        <v>0.2</v>
      </c>
      <c r="AF260" s="42"/>
      <c r="AG260" s="61"/>
    </row>
    <row r="261" spans="2:33" x14ac:dyDescent="0.25">
      <c r="B261" s="51" t="s">
        <v>365</v>
      </c>
      <c r="C261" s="52" t="s">
        <v>366</v>
      </c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  <c r="AC261" s="52"/>
      <c r="AD261" s="102">
        <f>SUBTOTAL(9,AD262)</f>
        <v>0</v>
      </c>
      <c r="AE261" s="53"/>
      <c r="AF261" s="42"/>
      <c r="AG261" s="61"/>
    </row>
    <row r="262" spans="2:33" x14ac:dyDescent="0.25">
      <c r="B262" s="55"/>
      <c r="C262" s="56" t="s">
        <v>367</v>
      </c>
      <c r="D262" s="57" t="s">
        <v>35</v>
      </c>
      <c r="E262" s="57">
        <v>0</v>
      </c>
      <c r="F262" s="57">
        <v>0</v>
      </c>
      <c r="G262" s="57">
        <v>0</v>
      </c>
      <c r="H262" s="57">
        <v>0</v>
      </c>
      <c r="I262" s="57">
        <v>0</v>
      </c>
      <c r="J262" s="57">
        <v>0</v>
      </c>
      <c r="K262" s="57">
        <v>0</v>
      </c>
      <c r="L262" s="57">
        <v>0</v>
      </c>
      <c r="M262" s="57">
        <v>0</v>
      </c>
      <c r="N262" s="57">
        <v>0</v>
      </c>
      <c r="O262" s="57">
        <v>1</v>
      </c>
      <c r="P262" s="58">
        <f t="shared" ref="P262" si="108">SUM(E262:O262)</f>
        <v>1</v>
      </c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  <c r="AB262" s="58">
        <f t="shared" ref="AB262" si="109">SUM(Q262:AA262)</f>
        <v>0</v>
      </c>
      <c r="AC262" s="59"/>
      <c r="AD262" s="103">
        <f t="shared" ref="AD262" si="110">ROUND(AB262*AC262,2)</f>
        <v>0</v>
      </c>
      <c r="AE262" s="60">
        <v>0.2</v>
      </c>
      <c r="AF262" s="42"/>
      <c r="AG262" s="61"/>
    </row>
    <row r="263" spans="2:33" x14ac:dyDescent="0.25">
      <c r="B263" s="51" t="s">
        <v>368</v>
      </c>
      <c r="C263" s="52" t="s">
        <v>369</v>
      </c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  <c r="AC263" s="52"/>
      <c r="AD263" s="102">
        <f>SUBTOTAL(9,AD264)</f>
        <v>0</v>
      </c>
      <c r="AE263" s="53"/>
      <c r="AF263" s="42"/>
      <c r="AG263" s="61"/>
    </row>
    <row r="264" spans="2:33" x14ac:dyDescent="0.25">
      <c r="B264" s="55"/>
      <c r="C264" s="56" t="s">
        <v>370</v>
      </c>
      <c r="D264" s="57" t="s">
        <v>35</v>
      </c>
      <c r="E264" s="57">
        <v>0</v>
      </c>
      <c r="F264" s="57">
        <v>0</v>
      </c>
      <c r="G264" s="57">
        <v>0</v>
      </c>
      <c r="H264" s="57">
        <v>0</v>
      </c>
      <c r="I264" s="57">
        <v>0</v>
      </c>
      <c r="J264" s="57">
        <v>0</v>
      </c>
      <c r="K264" s="57">
        <v>0</v>
      </c>
      <c r="L264" s="57">
        <v>0</v>
      </c>
      <c r="M264" s="57">
        <v>0</v>
      </c>
      <c r="N264" s="57">
        <v>0</v>
      </c>
      <c r="O264" s="57">
        <v>1</v>
      </c>
      <c r="P264" s="58">
        <f t="shared" ref="P264" si="111">SUM(E264:O264)</f>
        <v>1</v>
      </c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  <c r="AB264" s="58">
        <f t="shared" ref="AB264" si="112">SUM(Q264:AA264)</f>
        <v>0</v>
      </c>
      <c r="AC264" s="59"/>
      <c r="AD264" s="103">
        <f t="shared" ref="AD264" si="113">ROUND(AB264*AC264,2)</f>
        <v>0</v>
      </c>
      <c r="AE264" s="60">
        <v>0.2</v>
      </c>
      <c r="AF264" s="42"/>
      <c r="AG264" s="61"/>
    </row>
    <row r="265" spans="2:33" x14ac:dyDescent="0.25">
      <c r="B265" s="51" t="s">
        <v>371</v>
      </c>
      <c r="C265" s="52" t="s">
        <v>372</v>
      </c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  <c r="AC265" s="52"/>
      <c r="AD265" s="102">
        <f>SUBTOTAL(9,AD266:AD267)</f>
        <v>0</v>
      </c>
      <c r="AE265" s="53"/>
      <c r="AF265" s="42"/>
      <c r="AG265" s="61"/>
    </row>
    <row r="266" spans="2:33" x14ac:dyDescent="0.25">
      <c r="B266" s="55"/>
      <c r="C266" s="56" t="s">
        <v>373</v>
      </c>
      <c r="D266" s="57" t="s">
        <v>7</v>
      </c>
      <c r="E266" s="57">
        <v>0</v>
      </c>
      <c r="F266" s="57">
        <v>0</v>
      </c>
      <c r="G266" s="57">
        <v>0</v>
      </c>
      <c r="H266" s="57">
        <v>0</v>
      </c>
      <c r="I266" s="57">
        <v>0</v>
      </c>
      <c r="J266" s="57">
        <v>0</v>
      </c>
      <c r="K266" s="57">
        <v>0</v>
      </c>
      <c r="L266" s="57">
        <v>0</v>
      </c>
      <c r="M266" s="57">
        <v>0</v>
      </c>
      <c r="N266" s="57">
        <v>0</v>
      </c>
      <c r="O266" s="57">
        <v>1</v>
      </c>
      <c r="P266" s="58">
        <f t="shared" ref="P266" si="114">SUM(E266:O266)</f>
        <v>1</v>
      </c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  <c r="AB266" s="58">
        <f t="shared" ref="AB266:AB267" si="115">SUM(Q266:AA266)</f>
        <v>0</v>
      </c>
      <c r="AC266" s="59"/>
      <c r="AD266" s="103">
        <f t="shared" ref="AD266:AD267" si="116">ROUND(AB266*AC266,2)</f>
        <v>0</v>
      </c>
      <c r="AE266" s="60">
        <v>0.2</v>
      </c>
      <c r="AF266" s="42"/>
      <c r="AG266" s="61"/>
    </row>
    <row r="267" spans="2:33" ht="14.25" thickBot="1" x14ac:dyDescent="0.3">
      <c r="B267" s="55"/>
      <c r="C267" s="56" t="s">
        <v>374</v>
      </c>
      <c r="D267" s="57" t="s">
        <v>7</v>
      </c>
      <c r="E267" s="57">
        <v>0</v>
      </c>
      <c r="F267" s="57">
        <v>0</v>
      </c>
      <c r="G267" s="57">
        <v>0</v>
      </c>
      <c r="H267" s="57">
        <v>0</v>
      </c>
      <c r="I267" s="57">
        <v>0</v>
      </c>
      <c r="J267" s="57">
        <v>0</v>
      </c>
      <c r="K267" s="57">
        <v>0</v>
      </c>
      <c r="L267" s="57">
        <v>0</v>
      </c>
      <c r="M267" s="57">
        <v>0</v>
      </c>
      <c r="N267" s="57">
        <v>0</v>
      </c>
      <c r="O267" s="57">
        <v>1</v>
      </c>
      <c r="P267" s="75">
        <f>SUM(E267:O267)</f>
        <v>1</v>
      </c>
      <c r="Q267" s="57"/>
      <c r="R267" s="57"/>
      <c r="S267" s="57"/>
      <c r="T267" s="57"/>
      <c r="U267" s="57"/>
      <c r="V267" s="57"/>
      <c r="W267" s="57"/>
      <c r="X267" s="57"/>
      <c r="Y267" s="57"/>
      <c r="Z267" s="57"/>
      <c r="AA267" s="57"/>
      <c r="AB267" s="58">
        <f t="shared" si="115"/>
        <v>0</v>
      </c>
      <c r="AC267" s="71"/>
      <c r="AD267" s="103">
        <f t="shared" si="116"/>
        <v>0</v>
      </c>
      <c r="AE267" s="60">
        <v>0.2</v>
      </c>
      <c r="AF267" s="42"/>
      <c r="AG267" s="61"/>
    </row>
    <row r="268" spans="2:33" x14ac:dyDescent="0.25">
      <c r="B268" s="45">
        <v>10</v>
      </c>
      <c r="C268" s="46" t="s">
        <v>375</v>
      </c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8"/>
      <c r="AD268" s="101">
        <f>SUBTOTAL(9,AD269:AD272)</f>
        <v>0</v>
      </c>
      <c r="AE268" s="49"/>
      <c r="AF268" s="42"/>
      <c r="AG268" s="61"/>
    </row>
    <row r="269" spans="2:33" x14ac:dyDescent="0.25">
      <c r="B269" s="51" t="s">
        <v>376</v>
      </c>
      <c r="C269" s="52" t="s">
        <v>377</v>
      </c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  <c r="AC269" s="52"/>
      <c r="AD269" s="102">
        <f>SUBTOTAL(9,AD270)</f>
        <v>0</v>
      </c>
      <c r="AE269" s="53"/>
      <c r="AF269" s="42"/>
      <c r="AG269" s="61"/>
    </row>
    <row r="270" spans="2:33" x14ac:dyDescent="0.25">
      <c r="B270" s="55"/>
      <c r="C270" s="56" t="s">
        <v>378</v>
      </c>
      <c r="D270" s="57" t="s">
        <v>7</v>
      </c>
      <c r="E270" s="57">
        <v>0</v>
      </c>
      <c r="F270" s="57">
        <v>0</v>
      </c>
      <c r="G270" s="57">
        <v>0</v>
      </c>
      <c r="H270" s="57">
        <v>4</v>
      </c>
      <c r="I270" s="57">
        <v>4</v>
      </c>
      <c r="J270" s="57">
        <v>4</v>
      </c>
      <c r="K270" s="57">
        <v>4</v>
      </c>
      <c r="L270" s="57">
        <v>4</v>
      </c>
      <c r="M270" s="57">
        <v>4</v>
      </c>
      <c r="N270" s="57">
        <v>4</v>
      </c>
      <c r="O270" s="57">
        <v>0</v>
      </c>
      <c r="P270" s="57">
        <f>SUM(E270:O270)</f>
        <v>28</v>
      </c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  <c r="AB270" s="58">
        <f t="shared" ref="AB270" si="117">SUM(Q270:AA270)</f>
        <v>0</v>
      </c>
      <c r="AC270" s="59"/>
      <c r="AD270" s="103">
        <f t="shared" ref="AD270" si="118">ROUND(AB270*AC270,2)</f>
        <v>0</v>
      </c>
      <c r="AE270" s="60">
        <v>0.2</v>
      </c>
      <c r="AF270" s="42"/>
      <c r="AG270" s="61"/>
    </row>
    <row r="271" spans="2:33" x14ac:dyDescent="0.25">
      <c r="B271" s="51" t="s">
        <v>379</v>
      </c>
      <c r="C271" s="52" t="s">
        <v>380</v>
      </c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  <c r="AC271" s="52"/>
      <c r="AD271" s="102">
        <f>SUBTOTAL(9,AD272)</f>
        <v>0</v>
      </c>
      <c r="AE271" s="53"/>
      <c r="AF271" s="42"/>
      <c r="AG271" s="61"/>
    </row>
    <row r="272" spans="2:33" ht="14.25" thickBot="1" x14ac:dyDescent="0.3">
      <c r="B272" s="55"/>
      <c r="C272" s="56" t="s">
        <v>381</v>
      </c>
      <c r="D272" s="57" t="s">
        <v>7</v>
      </c>
      <c r="E272" s="57">
        <v>0</v>
      </c>
      <c r="F272" s="57">
        <v>0</v>
      </c>
      <c r="G272" s="57">
        <v>0</v>
      </c>
      <c r="H272" s="57">
        <v>24</v>
      </c>
      <c r="I272" s="57">
        <v>24</v>
      </c>
      <c r="J272" s="57">
        <v>24</v>
      </c>
      <c r="K272" s="57">
        <v>24</v>
      </c>
      <c r="L272" s="57">
        <v>24</v>
      </c>
      <c r="M272" s="57">
        <v>24</v>
      </c>
      <c r="N272" s="57">
        <v>24</v>
      </c>
      <c r="O272" s="57">
        <v>0</v>
      </c>
      <c r="P272" s="75">
        <f>SUM(E272:O272)</f>
        <v>168</v>
      </c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  <c r="AB272" s="58">
        <f t="shared" ref="AB272" si="119">SUM(Q272:AA272)</f>
        <v>0</v>
      </c>
      <c r="AC272" s="59"/>
      <c r="AD272" s="103">
        <f t="shared" ref="AD272" si="120">ROUND(AB272*AC272,2)</f>
        <v>0</v>
      </c>
      <c r="AE272" s="60">
        <v>0.2</v>
      </c>
      <c r="AF272" s="42"/>
      <c r="AG272" s="61"/>
    </row>
    <row r="273" spans="1:34" ht="32.25" customHeight="1" x14ac:dyDescent="0.25">
      <c r="B273" s="45">
        <v>11</v>
      </c>
      <c r="C273" s="46" t="s">
        <v>382</v>
      </c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8"/>
      <c r="AD273" s="101">
        <f>SUBTOTAL(9,AD274:AD279)</f>
        <v>0</v>
      </c>
      <c r="AE273" s="49"/>
      <c r="AF273" s="42"/>
      <c r="AG273" s="61"/>
    </row>
    <row r="274" spans="1:34" ht="27" x14ac:dyDescent="0.25">
      <c r="B274" s="55"/>
      <c r="C274" s="56" t="s">
        <v>383</v>
      </c>
      <c r="D274" s="57" t="s">
        <v>7</v>
      </c>
      <c r="E274" s="57">
        <v>6</v>
      </c>
      <c r="F274" s="58">
        <v>17</v>
      </c>
      <c r="G274" s="58">
        <v>22</v>
      </c>
      <c r="H274" s="58">
        <v>47</v>
      </c>
      <c r="I274" s="58">
        <v>44</v>
      </c>
      <c r="J274" s="58">
        <v>44</v>
      </c>
      <c r="K274" s="58">
        <v>44</v>
      </c>
      <c r="L274" s="58">
        <v>40</v>
      </c>
      <c r="M274" s="58">
        <v>52</v>
      </c>
      <c r="N274" s="58">
        <v>36</v>
      </c>
      <c r="O274" s="58">
        <v>0</v>
      </c>
      <c r="P274" s="58">
        <f>SUM(E274:O274)</f>
        <v>352</v>
      </c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  <c r="AB274" s="58">
        <f t="shared" ref="AB274:AB279" si="121">SUM(Q274:AA274)</f>
        <v>0</v>
      </c>
      <c r="AC274" s="59"/>
      <c r="AD274" s="103">
        <f t="shared" ref="AD274:AD277" si="122">ROUND(AB274*AC274,2)</f>
        <v>0</v>
      </c>
      <c r="AE274" s="60">
        <v>0.2</v>
      </c>
      <c r="AF274" s="42"/>
      <c r="AG274" s="61"/>
    </row>
    <row r="275" spans="1:34" ht="27" x14ac:dyDescent="0.25">
      <c r="B275" s="55"/>
      <c r="C275" s="56" t="s">
        <v>384</v>
      </c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  <c r="AB275" s="58">
        <f t="shared" si="121"/>
        <v>0</v>
      </c>
      <c r="AC275" s="59"/>
      <c r="AD275" s="103">
        <f t="shared" si="122"/>
        <v>0</v>
      </c>
      <c r="AE275" s="60">
        <v>0.2</v>
      </c>
      <c r="AF275" s="42"/>
      <c r="AG275" s="61"/>
    </row>
    <row r="276" spans="1:34" x14ac:dyDescent="0.25">
      <c r="B276" s="55"/>
      <c r="C276" s="67" t="s">
        <v>157</v>
      </c>
      <c r="D276" s="57" t="s">
        <v>7</v>
      </c>
      <c r="E276" s="57">
        <v>0</v>
      </c>
      <c r="F276" s="58">
        <v>0</v>
      </c>
      <c r="G276" s="58">
        <v>4</v>
      </c>
      <c r="H276" s="58">
        <v>23</v>
      </c>
      <c r="I276" s="58">
        <v>19</v>
      </c>
      <c r="J276" s="58">
        <v>22</v>
      </c>
      <c r="K276" s="58">
        <v>15</v>
      </c>
      <c r="L276" s="58">
        <v>21</v>
      </c>
      <c r="M276" s="58">
        <v>30</v>
      </c>
      <c r="N276" s="58">
        <v>10</v>
      </c>
      <c r="O276" s="58">
        <v>0</v>
      </c>
      <c r="P276" s="58">
        <f>SUM(E276:O276)</f>
        <v>144</v>
      </c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  <c r="AB276" s="58">
        <f t="shared" si="121"/>
        <v>0</v>
      </c>
      <c r="AC276" s="59"/>
      <c r="AD276" s="103">
        <f t="shared" si="122"/>
        <v>0</v>
      </c>
      <c r="AE276" s="60">
        <v>0.2</v>
      </c>
      <c r="AF276" s="42"/>
      <c r="AG276" s="61"/>
    </row>
    <row r="277" spans="1:34" x14ac:dyDescent="0.25">
      <c r="B277" s="55"/>
      <c r="C277" s="67" t="s">
        <v>158</v>
      </c>
      <c r="D277" s="57" t="s">
        <v>7</v>
      </c>
      <c r="E277" s="57">
        <v>0</v>
      </c>
      <c r="F277" s="58">
        <v>0</v>
      </c>
      <c r="G277" s="58">
        <v>13</v>
      </c>
      <c r="H277" s="58">
        <v>0</v>
      </c>
      <c r="I277" s="58">
        <v>0</v>
      </c>
      <c r="J277" s="58">
        <v>0</v>
      </c>
      <c r="K277" s="58">
        <v>0</v>
      </c>
      <c r="L277" s="58">
        <v>0</v>
      </c>
      <c r="M277" s="58">
        <v>0</v>
      </c>
      <c r="N277" s="58">
        <v>0</v>
      </c>
      <c r="O277" s="58">
        <v>0</v>
      </c>
      <c r="P277" s="58">
        <f>SUM(E277:O277)</f>
        <v>13</v>
      </c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  <c r="AB277" s="58">
        <f t="shared" si="121"/>
        <v>0</v>
      </c>
      <c r="AC277" s="59"/>
      <c r="AD277" s="103">
        <f t="shared" si="122"/>
        <v>0</v>
      </c>
      <c r="AE277" s="60">
        <v>0.2</v>
      </c>
      <c r="AF277" s="42"/>
      <c r="AG277" s="61"/>
    </row>
    <row r="278" spans="1:34" x14ac:dyDescent="0.25">
      <c r="B278" s="51" t="s">
        <v>385</v>
      </c>
      <c r="C278" s="52" t="s">
        <v>386</v>
      </c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  <c r="AC278" s="52"/>
      <c r="AD278" s="102">
        <f>SUBTOTAL(9,AD279)</f>
        <v>0</v>
      </c>
      <c r="AE278" s="53"/>
      <c r="AF278" s="42"/>
      <c r="AG278" s="61"/>
    </row>
    <row r="279" spans="1:34" ht="14.25" thickBot="1" x14ac:dyDescent="0.3">
      <c r="B279" s="72"/>
      <c r="C279" s="73" t="s">
        <v>387</v>
      </c>
      <c r="D279" s="74" t="s">
        <v>7</v>
      </c>
      <c r="E279" s="74">
        <v>0</v>
      </c>
      <c r="F279" s="75">
        <v>0</v>
      </c>
      <c r="G279" s="75">
        <v>17</v>
      </c>
      <c r="H279" s="75">
        <v>23</v>
      </c>
      <c r="I279" s="75">
        <v>19</v>
      </c>
      <c r="J279" s="75">
        <v>22</v>
      </c>
      <c r="K279" s="75">
        <v>15</v>
      </c>
      <c r="L279" s="75">
        <v>21</v>
      </c>
      <c r="M279" s="75">
        <v>30</v>
      </c>
      <c r="N279" s="75">
        <v>10</v>
      </c>
      <c r="O279" s="75">
        <v>0</v>
      </c>
      <c r="P279" s="75">
        <f>SUM(E279:O279)</f>
        <v>157</v>
      </c>
      <c r="Q279" s="74"/>
      <c r="R279" s="74"/>
      <c r="S279" s="74"/>
      <c r="T279" s="74"/>
      <c r="U279" s="74"/>
      <c r="V279" s="74"/>
      <c r="W279" s="74"/>
      <c r="X279" s="74"/>
      <c r="Y279" s="74"/>
      <c r="Z279" s="74"/>
      <c r="AA279" s="74"/>
      <c r="AB279" s="75">
        <f t="shared" si="121"/>
        <v>0</v>
      </c>
      <c r="AC279" s="76"/>
      <c r="AD279" s="105">
        <f t="shared" ref="AD279" si="123">ROUND(AB279*AC279,2)</f>
        <v>0</v>
      </c>
      <c r="AE279" s="77">
        <v>0.2</v>
      </c>
      <c r="AF279" s="42"/>
      <c r="AG279" s="61"/>
    </row>
    <row r="280" spans="1:34" ht="14.25" thickBot="1" x14ac:dyDescent="0.3">
      <c r="AF280" s="54"/>
      <c r="AG280" s="78"/>
    </row>
    <row r="281" spans="1:34" x14ac:dyDescent="0.25">
      <c r="C281" s="80" t="str">
        <f>"Total du "&amp;$B$7&amp;" "&amp;$C$7&amp;" PSE (en €HT)"</f>
        <v>Total du  LOT 04 : Chauffage - Ventilation - Plomberie - GTC PSE (en €HT)</v>
      </c>
      <c r="D281" s="81"/>
      <c r="E281" s="82"/>
      <c r="F281" s="83"/>
      <c r="G281" s="84"/>
      <c r="H281" s="84"/>
      <c r="I281" s="84"/>
      <c r="J281" s="84"/>
      <c r="K281" s="84"/>
      <c r="L281" s="84"/>
      <c r="M281" s="84"/>
      <c r="N281" s="84"/>
      <c r="O281" s="84"/>
      <c r="P281" s="84"/>
      <c r="Q281" s="84"/>
      <c r="R281" s="84"/>
      <c r="S281" s="84"/>
      <c r="T281" s="84"/>
      <c r="U281" s="84"/>
      <c r="V281" s="84"/>
      <c r="W281" s="84"/>
      <c r="X281" s="84"/>
      <c r="Y281" s="84"/>
      <c r="Z281" s="84"/>
      <c r="AA281" s="84"/>
      <c r="AB281" s="84"/>
      <c r="AC281" s="84"/>
      <c r="AD281" s="84"/>
      <c r="AE281" s="85">
        <f>SUBTOTAL(9,AD243:AD279)</f>
        <v>0</v>
      </c>
    </row>
    <row r="282" spans="1:34" x14ac:dyDescent="0.25">
      <c r="C282" s="86" t="s">
        <v>339</v>
      </c>
      <c r="D282" s="87">
        <v>5.5E-2</v>
      </c>
      <c r="E282" s="87"/>
      <c r="F282" s="88" t="s">
        <v>340</v>
      </c>
      <c r="G282" s="89">
        <f>SUMIF($AE$243:$AE$279,D282,$AD$243:$AD$279)</f>
        <v>0</v>
      </c>
      <c r="H282" s="90"/>
      <c r="I282" s="90"/>
      <c r="J282" s="90"/>
      <c r="K282" s="90"/>
      <c r="L282" s="90"/>
      <c r="M282" s="90"/>
      <c r="N282" s="90"/>
      <c r="O282" s="90"/>
      <c r="P282" s="90"/>
      <c r="Q282" s="90"/>
      <c r="R282" s="90"/>
      <c r="S282" s="90"/>
      <c r="T282" s="90"/>
      <c r="U282" s="90"/>
      <c r="V282" s="90"/>
      <c r="W282" s="90"/>
      <c r="X282" s="90"/>
      <c r="Y282" s="90"/>
      <c r="Z282" s="90"/>
      <c r="AA282" s="90"/>
      <c r="AB282" s="90"/>
      <c r="AC282" s="91"/>
      <c r="AD282" s="92" t="s">
        <v>341</v>
      </c>
      <c r="AE282" s="93">
        <f>D282*G282</f>
        <v>0</v>
      </c>
    </row>
    <row r="283" spans="1:34" x14ac:dyDescent="0.25">
      <c r="C283" s="86" t="s">
        <v>339</v>
      </c>
      <c r="D283" s="87">
        <v>0.1</v>
      </c>
      <c r="E283" s="87"/>
      <c r="F283" s="88" t="s">
        <v>340</v>
      </c>
      <c r="G283" s="89">
        <f>SUMIF($AE$11:$AE$235,D283,$AD$11:$AD$235)</f>
        <v>0</v>
      </c>
      <c r="H283" s="90"/>
      <c r="I283" s="90"/>
      <c r="J283" s="90"/>
      <c r="K283" s="90"/>
      <c r="L283" s="90"/>
      <c r="M283" s="90"/>
      <c r="N283" s="90"/>
      <c r="O283" s="90"/>
      <c r="P283" s="90"/>
      <c r="Q283" s="90"/>
      <c r="R283" s="90"/>
      <c r="S283" s="90"/>
      <c r="T283" s="90"/>
      <c r="U283" s="90"/>
      <c r="V283" s="90"/>
      <c r="W283" s="90"/>
      <c r="X283" s="90"/>
      <c r="Y283" s="90"/>
      <c r="Z283" s="90"/>
      <c r="AA283" s="90"/>
      <c r="AB283" s="90"/>
      <c r="AC283" s="91"/>
      <c r="AD283" s="92" t="s">
        <v>341</v>
      </c>
      <c r="AE283" s="93">
        <f t="shared" ref="AE283:AE284" si="124">D283*G283</f>
        <v>0</v>
      </c>
    </row>
    <row r="284" spans="1:34" s="13" customFormat="1" x14ac:dyDescent="0.25">
      <c r="A284" s="23"/>
      <c r="B284" s="24"/>
      <c r="C284" s="86" t="s">
        <v>339</v>
      </c>
      <c r="D284" s="87">
        <v>0.2</v>
      </c>
      <c r="E284" s="87"/>
      <c r="F284" s="88" t="s">
        <v>340</v>
      </c>
      <c r="G284" s="89">
        <f>SUMIF($AE$11:$AE$235,D284,$AD$11:$AD$235)</f>
        <v>0</v>
      </c>
      <c r="H284" s="90"/>
      <c r="I284" s="90"/>
      <c r="J284" s="90"/>
      <c r="K284" s="90"/>
      <c r="L284" s="90"/>
      <c r="M284" s="90"/>
      <c r="N284" s="90"/>
      <c r="O284" s="90"/>
      <c r="P284" s="90"/>
      <c r="Q284" s="90"/>
      <c r="R284" s="90"/>
      <c r="S284" s="90"/>
      <c r="T284" s="90"/>
      <c r="U284" s="90"/>
      <c r="V284" s="90"/>
      <c r="W284" s="90"/>
      <c r="X284" s="90"/>
      <c r="Y284" s="90"/>
      <c r="Z284" s="90"/>
      <c r="AA284" s="90"/>
      <c r="AB284" s="90"/>
      <c r="AC284" s="91"/>
      <c r="AD284" s="92" t="s">
        <v>341</v>
      </c>
      <c r="AE284" s="93">
        <f t="shared" si="124"/>
        <v>0</v>
      </c>
      <c r="AG284" s="24"/>
      <c r="AH284" s="24"/>
    </row>
    <row r="285" spans="1:34" s="13" customFormat="1" ht="14.25" thickBot="1" x14ac:dyDescent="0.3">
      <c r="A285" s="23"/>
      <c r="B285" s="24"/>
      <c r="C285" s="94" t="str">
        <f>"Total du "&amp;$B$7&amp;" "&amp;$C$7&amp;" PSE (en €TTC)"</f>
        <v>Total du  LOT 04 : Chauffage - Ventilation - Plomberie - GTC PSE (en €TTC)</v>
      </c>
      <c r="D285" s="95"/>
      <c r="E285" s="96"/>
      <c r="F285" s="97"/>
      <c r="G285" s="98"/>
      <c r="H285" s="98"/>
      <c r="I285" s="98"/>
      <c r="J285" s="98"/>
      <c r="K285" s="98"/>
      <c r="L285" s="98"/>
      <c r="M285" s="98"/>
      <c r="N285" s="98"/>
      <c r="O285" s="98"/>
      <c r="P285" s="98"/>
      <c r="Q285" s="98"/>
      <c r="R285" s="98"/>
      <c r="S285" s="98"/>
      <c r="T285" s="98"/>
      <c r="U285" s="98"/>
      <c r="V285" s="98"/>
      <c r="W285" s="98"/>
      <c r="X285" s="98"/>
      <c r="Y285" s="98"/>
      <c r="Z285" s="98"/>
      <c r="AA285" s="98"/>
      <c r="AB285" s="98"/>
      <c r="AC285" s="98"/>
      <c r="AD285" s="98"/>
      <c r="AE285" s="99">
        <f>SUM(AE281:AE284)</f>
        <v>0</v>
      </c>
      <c r="AG285" s="24"/>
      <c r="AH285" s="24"/>
    </row>
    <row r="286" spans="1:34" s="13" customFormat="1" x14ac:dyDescent="0.25">
      <c r="A286" s="23"/>
      <c r="B286" s="24"/>
      <c r="C286" s="24"/>
      <c r="D286" s="24"/>
      <c r="E286" s="24"/>
      <c r="F286" s="100"/>
      <c r="G286" s="100"/>
      <c r="H286" s="100"/>
      <c r="I286" s="100"/>
      <c r="J286" s="100"/>
      <c r="K286" s="100"/>
      <c r="L286" s="100"/>
      <c r="M286" s="100"/>
      <c r="N286" s="100"/>
      <c r="O286" s="100"/>
      <c r="P286" s="100"/>
      <c r="Q286" s="100"/>
      <c r="R286" s="100"/>
      <c r="S286" s="100"/>
      <c r="T286" s="100"/>
      <c r="U286" s="100"/>
      <c r="V286" s="100"/>
      <c r="W286" s="100"/>
      <c r="X286" s="100"/>
      <c r="Y286" s="100"/>
      <c r="Z286" s="100"/>
      <c r="AA286" s="100"/>
      <c r="AB286" s="100"/>
      <c r="AC286" s="100"/>
      <c r="AD286" s="100"/>
      <c r="AE286" s="100"/>
      <c r="AG286" s="24"/>
      <c r="AH286" s="24"/>
    </row>
  </sheetData>
  <mergeCells count="12">
    <mergeCell ref="E8:P8"/>
    <mergeCell ref="Q8:AB8"/>
    <mergeCell ref="C237:D237"/>
    <mergeCell ref="C241:D241"/>
    <mergeCell ref="C281:D281"/>
    <mergeCell ref="C285:D285"/>
    <mergeCell ref="B2:B3"/>
    <mergeCell ref="C2:C3"/>
    <mergeCell ref="D6:F6"/>
    <mergeCell ref="AD6:AE6"/>
    <mergeCell ref="D7:F7"/>
    <mergeCell ref="AD7:AE7"/>
  </mergeCells>
  <dataValidations count="2">
    <dataValidation type="list" allowBlank="1" showInputMessage="1" showErrorMessage="1" sqref="AE272 AE164:AE184 AE235 AE19:AE20 AE22 AE24:AE26 AE28 AE30 AE33:AE39 AE134 AE136:AE143 AE145 AE148:AE151 AE153:AE156 AE158:AE162 AE13:AE17 AE208:AE223 AE274:AE277 AE246:AE252 AE254:AE257 AE260 AE262 AE264 AE279 AE270 AE266:AE267 AE225:AE233 AE107:AE131 AE187:AE206 AE244 AE43:AE105" xr:uid="{9BBB6CF1-8796-4668-81C9-4524D325DC85}">
      <formula1>$B$1:$D$1</formula1>
    </dataValidation>
    <dataValidation type="list" allowBlank="1" showInputMessage="1" showErrorMessage="1" sqref="AE9" xr:uid="{29E07C28-5B4D-4C34-88C5-DAEF9C2EC737}">
      <formula1>#REF!</formula1>
    </dataValidation>
  </dataValidations>
  <pageMargins left="0.25" right="0.25" top="0.75" bottom="0.75" header="0.3" footer="0.3"/>
  <pageSetup paperSize="9" scale="2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6A89E8AE659C4EB4ECD94D221292F9" ma:contentTypeVersion="16" ma:contentTypeDescription="Crée un document." ma:contentTypeScope="" ma:versionID="83c430b2370293667a032437c8f9c492">
  <xsd:schema xmlns:xsd="http://www.w3.org/2001/XMLSchema" xmlns:xs="http://www.w3.org/2001/XMLSchema" xmlns:p="http://schemas.microsoft.com/office/2006/metadata/properties" xmlns:ns2="41386d07-a824-49f8-9910-65e60a857012" xmlns:ns3="bc241f47-cb40-4c8c-b1d6-673c160dea0b" targetNamespace="http://schemas.microsoft.com/office/2006/metadata/properties" ma:root="true" ma:fieldsID="3f30f82e7c6fd7fa915469b2efbfff20" ns2:_="" ns3:_="">
    <xsd:import namespace="41386d07-a824-49f8-9910-65e60a857012"/>
    <xsd:import namespace="bc241f47-cb40-4c8c-b1d6-673c160dea0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86d07-a824-49f8-9910-65e60a85701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1244688-c817-4aa0-b50d-a61eb9357064}" ma:internalName="TaxCatchAll" ma:showField="CatchAllData" ma:web="41386d07-a824-49f8-9910-65e60a8570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41f47-cb40-4c8c-b1d6-673c160dea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41f47-cb40-4c8c-b1d6-673c160dea0b">
      <Terms xmlns="http://schemas.microsoft.com/office/infopath/2007/PartnerControls"/>
    </lcf76f155ced4ddcb4097134ff3c332f>
    <TaxCatchAll xmlns="41386d07-a824-49f8-9910-65e60a857012" xsi:nil="true"/>
  </documentManagement>
</p:properties>
</file>

<file path=customXml/itemProps1.xml><?xml version="1.0" encoding="utf-8"?>
<ds:datastoreItem xmlns:ds="http://schemas.openxmlformats.org/officeDocument/2006/customXml" ds:itemID="{9AAD405D-903C-47C2-AFD6-69DE2E30EC13}"/>
</file>

<file path=customXml/itemProps2.xml><?xml version="1.0" encoding="utf-8"?>
<ds:datastoreItem xmlns:ds="http://schemas.openxmlformats.org/officeDocument/2006/customXml" ds:itemID="{B4A3E2FC-BFDE-4B17-80C3-CED93FBDA918}"/>
</file>

<file path=customXml/itemProps3.xml><?xml version="1.0" encoding="utf-8"?>
<ds:datastoreItem xmlns:ds="http://schemas.openxmlformats.org/officeDocument/2006/customXml" ds:itemID="{7C688AF6-828C-42F7-AC0D-34A7DABE81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LOT04_CH_Ventil_Plomb_GTC</vt:lpstr>
      <vt:lpstr>LOT04_CH_Ventil_Plomb_GTC!Zone_d_impression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Maëlis LE CLOEREC</dc:creator>
  <cp:lastModifiedBy>Maëlis LE CLOEREC</cp:lastModifiedBy>
  <cp:lastPrinted>2025-06-19T20:13:49Z</cp:lastPrinted>
  <dcterms:created xsi:type="dcterms:W3CDTF">2025-06-19T19:49:03Z</dcterms:created>
  <dcterms:modified xsi:type="dcterms:W3CDTF">2025-06-19T20:15:01Z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0x010100E76A89E8AE659C4EB4ECD94D221292F9</vt:lpwstr>
  </property>
</Properties>
</file>